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o365vreg-my.sharepoint.com/personal/shirley_pauwels_vreg_be/Documents/Downloads/"/>
    </mc:Choice>
  </mc:AlternateContent>
  <xr:revisionPtr revIDLastSave="0" documentId="8_{D81EB8A4-DAFF-490E-9452-55524529BC96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7" i="1" l="1"/>
  <c r="L215" i="1"/>
  <c r="L214" i="1"/>
  <c r="L212" i="1"/>
  <c r="L211" i="1"/>
  <c r="L210" i="1"/>
  <c r="L201" i="1"/>
  <c r="L200" i="1"/>
  <c r="L199" i="1"/>
  <c r="L198" i="1"/>
  <c r="L194" i="1"/>
  <c r="L190" i="1"/>
  <c r="L187" i="1"/>
  <c r="L184" i="1"/>
  <c r="L181" i="1"/>
  <c r="L175" i="1"/>
  <c r="L173" i="1"/>
  <c r="L171" i="1"/>
  <c r="L169" i="1"/>
  <c r="L167" i="1"/>
  <c r="L165" i="1"/>
  <c r="L164" i="1"/>
  <c r="L161" i="1"/>
  <c r="L160" i="1"/>
  <c r="L157" i="1"/>
  <c r="L156" i="1"/>
  <c r="L153" i="1"/>
  <c r="L151" i="1"/>
  <c r="L149" i="1"/>
  <c r="L148" i="1"/>
  <c r="L146" i="1"/>
  <c r="L145" i="1"/>
  <c r="L142" i="1"/>
  <c r="L141" i="1"/>
  <c r="L138" i="1"/>
  <c r="L137" i="1"/>
  <c r="L136" i="1"/>
  <c r="L135" i="1"/>
  <c r="L134" i="1"/>
  <c r="L133" i="1"/>
  <c r="L132" i="1"/>
  <c r="L131" i="1"/>
  <c r="L130" i="1"/>
  <c r="L129" i="1"/>
  <c r="L126" i="1"/>
  <c r="L125" i="1"/>
  <c r="L124" i="1"/>
  <c r="L121" i="1"/>
  <c r="L120" i="1"/>
  <c r="L119" i="1"/>
  <c r="L117" i="1"/>
  <c r="L114" i="1"/>
  <c r="L111" i="1"/>
  <c r="L102" i="1"/>
  <c r="L99" i="1"/>
  <c r="L93" i="1"/>
  <c r="L90" i="1"/>
  <c r="L87" i="1"/>
  <c r="L81" i="1"/>
  <c r="L80" i="1"/>
  <c r="L79" i="1"/>
  <c r="L78" i="1"/>
  <c r="L75" i="1"/>
  <c r="L74" i="1"/>
  <c r="L73" i="1"/>
  <c r="L72" i="1"/>
  <c r="L69" i="1"/>
  <c r="L68" i="1"/>
  <c r="L67" i="1"/>
  <c r="L66" i="1"/>
  <c r="L63" i="1"/>
  <c r="L62" i="1"/>
  <c r="L61" i="1"/>
  <c r="L60" i="1"/>
  <c r="L57" i="1"/>
  <c r="L56" i="1"/>
  <c r="L53" i="1"/>
  <c r="L52" i="1"/>
  <c r="L51" i="1"/>
  <c r="L50" i="1"/>
  <c r="L49" i="1"/>
  <c r="L48" i="1"/>
  <c r="L47" i="1"/>
  <c r="L46" i="1"/>
  <c r="L43" i="1"/>
  <c r="L42" i="1"/>
  <c r="L41" i="1"/>
  <c r="L40" i="1"/>
  <c r="L39" i="1"/>
  <c r="L36" i="1"/>
  <c r="L35" i="1"/>
  <c r="L34" i="1"/>
  <c r="L33" i="1"/>
  <c r="L32" i="1"/>
  <c r="L31" i="1"/>
  <c r="L30" i="1"/>
  <c r="L29" i="1"/>
  <c r="L27" i="1"/>
  <c r="L24" i="1"/>
  <c r="L21" i="1"/>
  <c r="L18" i="1"/>
  <c r="L15" i="1"/>
</calcChain>
</file>

<file path=xl/sharedStrings.xml><?xml version="1.0" encoding="utf-8"?>
<sst xmlns="http://schemas.openxmlformats.org/spreadsheetml/2006/main" count="253" uniqueCount="116">
  <si>
    <t>Budget</t>
  </si>
  <si>
    <t>boekjaar</t>
  </si>
  <si>
    <t>Fluvius Antwerpen</t>
  </si>
  <si>
    <t>Fluvius Halle-Vilvoorde</t>
  </si>
  <si>
    <t>Fluvius Imewo</t>
  </si>
  <si>
    <t>Fluvius Kempen</t>
  </si>
  <si>
    <t>Fluvius Limburg</t>
  </si>
  <si>
    <t>Fluvius Midden-Vlaanderen</t>
  </si>
  <si>
    <t>Fluvius West</t>
  </si>
  <si>
    <t>Fluvius Zenne-Dijle</t>
  </si>
  <si>
    <t>TOTAAL</t>
  </si>
  <si>
    <t>elektriciteit</t>
  </si>
  <si>
    <t>OMSCHRIJVING RUBRIEKEN</t>
  </si>
  <si>
    <t>FORMULE</t>
  </si>
  <si>
    <t>Tarief netgebruik / Basistarief gebruik net</t>
  </si>
  <si>
    <t>Afbouw regulatoir saldo inzake exogene kosten, zoals vastgelegd in de tariefmethodologie (positieve waarde voor recuperatie tekort, en omgekeerd)</t>
  </si>
  <si>
    <t>M.b.t. het tarief netgebruik / basistarief gebruik net</t>
  </si>
  <si>
    <t>+</t>
  </si>
  <si>
    <t>Afbouw regulatoir saldo inzake volumerisico endogeen budget, zoals vastgelegd in de tariefmethodologie (positieve waarde voor recuperatie tekort, en omgekeerd)</t>
  </si>
  <si>
    <t>Afbouw regulatoir saldo inzake herindexering van het budget voor endogene kosten, zoals vastgelegd in de tariefmethodologie (positieve waarde voor recuperatie tekort, en omgekeerd)</t>
  </si>
  <si>
    <t>Afbouw regulatoir saldo inzake vennootschapsbelasting, zoals vastgelegd in de tariefmethodologie (positieve waarde voor recuperatie tekort, en omgekeerd)</t>
  </si>
  <si>
    <t>Afbouw regulatoir saldo inzake herwaarderingsmeerwaarden (positieve waarde voor recuperatie tekort, en omgekeerd)</t>
  </si>
  <si>
    <t>Kost m.b.t. de door Elia aan de distributienetbeheerder aangerekende vergoeding voor het gebruik van het transmissienet (elektriciteit)</t>
  </si>
  <si>
    <t>Tarief beheer en ontwikkeling netwerkinfrastructuur - maandpiek voor afname</t>
  </si>
  <si>
    <t>Tarief beheer en ontwikkeling netwerkinfrastructuur - jaarpiek voor afname</t>
  </si>
  <si>
    <t>Tarief beheer en ontwikkeling netwerkinfrastructuur - ter beschikking gesteld vermogen voor afname</t>
  </si>
  <si>
    <t>Tarief beheer en ontwikkeling netwerkinfrastructuur - aansluitingstarieven</t>
  </si>
  <si>
    <t>Tarief beheer elektrisch systeem</t>
  </si>
  <si>
    <t>Tarief vermogensreserves en blackstart</t>
  </si>
  <si>
    <t>Tarief marktintegratie</t>
  </si>
  <si>
    <t>Kost m.b.t. de door een andere distributienetbeheerder (via doorvoer) aangerekende vergoeding voor het gebruik van het transmissienet (elektriciteit)</t>
  </si>
  <si>
    <t>Tarief beheer en ontwikkeling netwerkinfrastructuur</t>
  </si>
  <si>
    <t>Kapitaalkostvergoeding groenestroom- en warmtekrachtcertificaten (GSC en WKC)</t>
  </si>
  <si>
    <t>Gemiddelde voorraad GSC en WKC (boekhoudkundige waarde) voor boekjaar 2025</t>
  </si>
  <si>
    <t>Beginvoorraad GSC en WKC (01/01/2025)</t>
  </si>
  <si>
    <t>Beginvoorraad GSC (01/01/2025)</t>
  </si>
  <si>
    <t>Beginvoorraad WKC (01/01/2025)</t>
  </si>
  <si>
    <t>Eindvoorraad GSC en WKC (31/12/2025)</t>
  </si>
  <si>
    <t>Eindvoorraad GSC (31/12/2025)</t>
  </si>
  <si>
    <t>Eindvoorraad WKC (31/12/2025)</t>
  </si>
  <si>
    <t>Kapitaalkostvergoeding voorraad steuncertificaten voor boekjaar 2025 volgens tariefmethodologie (in te vullen door de VREG)</t>
  </si>
  <si>
    <t xml:space="preserve">Kapitaalkostvergoeding voor het regulatoir saldo inzake exogene kosten </t>
  </si>
  <si>
    <t>Gecumuleerd regulatoir saldo exogene kosten bij het begin van het boekjaar (01/01/2025) (positieve waarde voor tekort, en omgekeerd)</t>
  </si>
  <si>
    <t>Kapitaalkostvergoeding regulatoire saldi voor boekjaar 2025 volgens tariefmethodologie (in te vullen door de VREG)</t>
  </si>
  <si>
    <t>Kapitaalkostvergoeding voor het regulatoir saldo inzake volumerisico endogeen budget</t>
  </si>
  <si>
    <t>Gemiddeld regulatoir saldo volumerisico endogeen budget voor boekjaar 2025 (positieve waarde voor tekort, en omgekeerd)</t>
  </si>
  <si>
    <t>Regulatoir saldo volumerisico endogeen budget bij het begin van het boekjaar (01/01/2025) (positieve waarde voor tekort, en omgekeerd)</t>
  </si>
  <si>
    <t>Regulatoir saldo volumerisico endogeen budget op het einde van het boekjaar (31/12/2025) (positieve waarde voor tekort, en omgekeerd)</t>
  </si>
  <si>
    <t>Kapitaalkostvergoeding voor het regulatoir saldo inzake herindexering van het budget voor endogene kosten</t>
  </si>
  <si>
    <t>Gemiddeld regulatoir saldo herindexering van het budget voor endogene kosten voor boekjaar 2025 (positieve waarde voor tekort, en omgekeerd)</t>
  </si>
  <si>
    <t>Regulatoir saldo herindexering van het budget voor endogene kosten bij het begin van het boekjaar (01/01/2025) (positieve waarde voor tekort, en omgekeerd)</t>
  </si>
  <si>
    <t>Regulatoir saldo herindexering van het budget voor endogene kosten op het einde van het boekjaar (31/12/2025) (positieve waarde voor tekort, en omgekeerd)</t>
  </si>
  <si>
    <t>Kapitaalkostvergoeding voor het regulatoir saldo inzake vennootschapsbelasting</t>
  </si>
  <si>
    <t>Gemiddeld regulatoir saldo vennootschapsbelasting voor boekjaar 2025 (positieve waarde voor tekort, en omgekeerd)</t>
  </si>
  <si>
    <t>Regulatoir saldo vennootschapsbelasting bij het begin van het boekjaar (01/01/2025) (positieve waarde voor tekort, en omgekeerd)</t>
  </si>
  <si>
    <t>Regulatoir saldo vennootschapsbelasting op het einde van het boekjaar (31/12/2025) (positieve waarde voor tekort, en omgekeerd)</t>
  </si>
  <si>
    <t>Kapitaalkostvergoeding voor het regulatoir saldo inzake herwaarderingsmeerwaarden</t>
  </si>
  <si>
    <t>Gemiddeld regulatoir saldo herwaarderingsmeerwaarden voor boekjaar 2025 (positieve waarde voor tekort, en omgekeerd)</t>
  </si>
  <si>
    <t>Regulatoir saldo herwaarderingsmeerwaarden bij het begin van het boekjaar (01/01/2025) (positieve waarde voor tekort, en omgekeerd)</t>
  </si>
  <si>
    <t>Regulatoir saldo herwaarderingsmeerwaarden op het einde van het boekjaar (31/12/2025) (positieve waarde voor tekort, en omgekeerd)</t>
  </si>
  <si>
    <t>Tarief systeembeheer</t>
  </si>
  <si>
    <t>M.b.t. het tarief systeembeheer</t>
  </si>
  <si>
    <t>Tarief reactieve energie</t>
  </si>
  <si>
    <t>Tarief aanvullende afname of injectie reactieve energie</t>
  </si>
  <si>
    <t>Tarief databeheer</t>
  </si>
  <si>
    <t>Tarief openbare dienstverplichtingen</t>
  </si>
  <si>
    <t>M.b.t. het tarief openbare dienstverplichtingen</t>
  </si>
  <si>
    <t>ODV - financiering steunmaatregelen hernieuwbare energie en WKK</t>
  </si>
  <si>
    <t>ODV - financiering maatregelen ter bevordering REG</t>
  </si>
  <si>
    <t>Kosten van de openbaredienstverplichtingen m.b.t. het stimuleren van rationeel energiegebruik (REG) en het gebruik van hernieuwbare energiebronnen volgens Energiebesluit:</t>
  </si>
  <si>
    <t>Kosten m.b.t. REG-premies</t>
  </si>
  <si>
    <t xml:space="preserve">Kosten m.b.t. de actieverplichting energiescans </t>
  </si>
  <si>
    <t>Kosten m.b.t. de actieverplichting sociale energie efficiëntieprojecten</t>
  </si>
  <si>
    <t>Kosten m.b.t. premie ter compensatie van een gedeelte van de elektriciteitsdistributienettarieven bij de inwerkingtreding van de vernietiging bij arrest nr. 5/2021 van 14 januari 2021 van de regeling over de compensatie van injectie en afname</t>
  </si>
  <si>
    <t>Recuperatie van kosten van de openbaredienstverplichtingen m.b.t. het stimuleren van rationeel energiegebruik (REG) en het gebruik van hernieuwbare energiebronnen:</t>
  </si>
  <si>
    <t>-</t>
  </si>
  <si>
    <t>Recuperatie van kosten m.b.t. REG-premies</t>
  </si>
  <si>
    <t xml:space="preserve">Recuperatie van kosten m.b.t. de actieverplichting energiescans </t>
  </si>
  <si>
    <t>Recuperatie van kosten m.b.t. de actieverplichting sociale energie efficiëntieprojecten</t>
  </si>
  <si>
    <t>Recuperatie van kosten m.b.t. premie ter compensatie van een gedeelte van de elektriciteitsdistributienettarieven bij de inwerkingtreding van de vernietiging bij arrest nr. 5/2021 van 14 januari 2021 van de regeling over de compensatie van injectie en afname</t>
  </si>
  <si>
    <t>Verplicht aangekochte GSC en WKC aan minimumwaarde volgens Energiedecreet</t>
  </si>
  <si>
    <t>Aangekochte GSC</t>
  </si>
  <si>
    <t>Aangekochte WKC</t>
  </si>
  <si>
    <t>Verkochte GSC</t>
  </si>
  <si>
    <t>Verkopen t.a.v. de Vlaamse Overheid</t>
  </si>
  <si>
    <t>Overige verkopen</t>
  </si>
  <si>
    <t>Verkochte WKC</t>
  </si>
  <si>
    <t>Voorraadwijziging GSC (toename voorraad: negatieve waarde, afname voorraad: positieve waarde)</t>
  </si>
  <si>
    <t>Voorraadwijziging WKC (toename voorraad: negatieve waarde, afname voorraad: positieve waarde)</t>
  </si>
  <si>
    <t>Netto-uitgaven/ -inkomsten (positieve waarde voor een netto-uitgave, en omgekeerd) i.h.k.v. de verrekening van de kost van GSC en WKC onder distributienetbeheerders volgens Energiedecreet (solidarisering opkoopverplichting)</t>
  </si>
  <si>
    <t>Solidarisering GSC</t>
  </si>
  <si>
    <t>Solidarisering WKC</t>
  </si>
  <si>
    <t>Opbrengsten uit niet-recurrente recuperatie van exogene kosten uit bijvoorbeeld fraudezaken</t>
  </si>
  <si>
    <t>m.b.t. onterecht uitgekeerde REG-premies</t>
  </si>
  <si>
    <t>m.b.t. onterecht aangekochte GSC en WKC aan minimumwaarde</t>
  </si>
  <si>
    <t>Waardeverminderingen op vorderingen t.g.v. fraudedossiers</t>
  </si>
  <si>
    <t>Kosten t.g.v. terugvorderingen door de Vlaamse Overheid van onterechte financiering van openbaredienstverplichtingen</t>
  </si>
  <si>
    <t>Kosten m.b.t. financiering OCMW-recuperaties inzake de minimale levering elektriciteit</t>
  </si>
  <si>
    <t>Opbrengsten m.b.t. financiering OCMW-recuperaties inzake de minimale levering elektriciteit</t>
  </si>
  <si>
    <t>Kosten m.b.t. financiering OCMW-recuperaties inzake de minimale levering aardgas</t>
  </si>
  <si>
    <t>Opbrengsten m.b.t. financiering OCMW-recuperaties inzake de minimale levering aardgas</t>
  </si>
  <si>
    <t>Tarief toeslagen</t>
  </si>
  <si>
    <t>M.b.t. het tarief toeslagen</t>
  </si>
  <si>
    <t>Toeslag voor de taksen op masten en sleuven</t>
  </si>
  <si>
    <t>Toeslagen</t>
  </si>
  <si>
    <t xml:space="preserve">Lasten van niet-gekapitaliseerde pensioenen </t>
  </si>
  <si>
    <t>Retributies aan niet-gemeentelijke openbaar domeinbeheerders</t>
  </si>
  <si>
    <t>Heffing volgens het Decreet houdende het Grootschalig Referentiebestand</t>
  </si>
  <si>
    <t>Bijdrage in kosten Generiek Informatieplatform Openbaar Domein</t>
  </si>
  <si>
    <t>Exogene kosten i.h.k.v. het tarief netgebruik / basistarief gebruik net</t>
  </si>
  <si>
    <t>Exogene kosten i.h.k.v. het tarief systeembeheer</t>
  </si>
  <si>
    <t>Exogene kosten i.h.k.v. het tarief reactieve energie</t>
  </si>
  <si>
    <t>Exogene kosten i.h.k.v. het tarief databeheer</t>
  </si>
  <si>
    <t>Exogene kosten i.h.k.v. het tarief openbaredienstverplichtingen</t>
  </si>
  <si>
    <t>Exogene kosten i.h.k.v. het tarief toeslagen</t>
  </si>
  <si>
    <t>TOTAAL EXOGENE 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</si>
</sst>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B3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lightUp">
        <fgColor rgb="FF000000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75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6" fillId="3" borderId="1" xfId="3" applyNumberFormat="1" applyFont="1" applyFill="1" applyBorder="1" applyAlignment="1" applyProtection="1">
      <alignment horizontal="center" vertical="center"/>
    </xf>
    <xf numFmtId="165" fontId="2" fillId="2" borderId="1" xfId="3" applyNumberFormat="1" applyFont="1" applyFill="1" applyBorder="1" applyAlignment="1" applyProtection="1">
      <alignment vertical="center"/>
    </xf>
    <xf numFmtId="0" fontId="6" fillId="2" borderId="1" xfId="0" applyFont="1" applyFill="1" applyBorder="1" applyAlignment="1">
      <alignment horizontal="left" vertical="center" wrapText="1" indent="2"/>
    </xf>
    <xf numFmtId="0" fontId="2" fillId="3" borderId="1" xfId="3" applyNumberFormat="1" applyFont="1" applyFill="1" applyBorder="1" applyAlignment="1" applyProtection="1">
      <alignment horizontal="center" vertical="center"/>
    </xf>
    <xf numFmtId="165" fontId="6" fillId="2" borderId="1" xfId="3" applyNumberFormat="1" applyFont="1" applyFill="1" applyBorder="1" applyAlignment="1" applyProtection="1">
      <alignment vertical="center"/>
    </xf>
    <xf numFmtId="0" fontId="0" fillId="3" borderId="0" xfId="0" applyFill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0" fontId="6" fillId="3" borderId="7" xfId="3" applyNumberFormat="1" applyFont="1" applyFill="1" applyBorder="1" applyAlignment="1" applyProtection="1">
      <alignment horizontal="center" vertical="center"/>
    </xf>
    <xf numFmtId="164" fontId="2" fillId="2" borderId="7" xfId="3" applyFont="1" applyFill="1" applyBorder="1" applyAlignment="1" applyProtection="1">
      <alignment vertical="center"/>
    </xf>
    <xf numFmtId="165" fontId="6" fillId="2" borderId="1" xfId="3" applyNumberFormat="1" applyFont="1" applyFill="1" applyBorder="1" applyAlignment="1" applyProtection="1">
      <alignment horizontal="right" vertical="center"/>
    </xf>
    <xf numFmtId="0" fontId="0" fillId="3" borderId="0" xfId="0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2"/>
    </xf>
    <xf numFmtId="165" fontId="2" fillId="5" borderId="1" xfId="3" applyNumberFormat="1" applyFont="1" applyFill="1" applyBorder="1" applyAlignment="1" applyProtection="1">
      <alignment vertical="center"/>
      <protection locked="0"/>
    </xf>
    <xf numFmtId="3" fontId="2" fillId="5" borderId="1" xfId="3" applyNumberFormat="1" applyFont="1" applyFill="1" applyBorder="1" applyAlignment="1" applyProtection="1">
      <alignment vertical="center"/>
      <protection locked="0"/>
    </xf>
    <xf numFmtId="165" fontId="2" fillId="2" borderId="1" xfId="3" applyNumberFormat="1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 indent="4"/>
    </xf>
    <xf numFmtId="0" fontId="6" fillId="2" borderId="1" xfId="0" applyFont="1" applyFill="1" applyBorder="1" applyAlignment="1">
      <alignment horizontal="left" vertical="center" wrapText="1"/>
    </xf>
    <xf numFmtId="10" fontId="6" fillId="6" borderId="1" xfId="1" applyNumberFormat="1" applyFont="1" applyFill="1" applyBorder="1" applyAlignment="1" applyProtection="1">
      <alignment horizontal="right" vertical="center"/>
      <protection locked="0"/>
    </xf>
    <xf numFmtId="0" fontId="6" fillId="3" borderId="0" xfId="3" applyNumberFormat="1" applyFont="1" applyFill="1" applyBorder="1" applyAlignment="1" applyProtection="1">
      <alignment horizontal="center" vertical="center"/>
    </xf>
    <xf numFmtId="165" fontId="2" fillId="2" borderId="0" xfId="3" applyNumberFormat="1" applyFont="1" applyFill="1" applyBorder="1" applyAlignment="1" applyProtection="1">
      <alignment vertical="center"/>
    </xf>
    <xf numFmtId="165" fontId="6" fillId="0" borderId="1" xfId="3" applyNumberFormat="1" applyFont="1" applyFill="1" applyBorder="1" applyAlignment="1" applyProtection="1">
      <alignment horizontal="right" vertical="center"/>
    </xf>
    <xf numFmtId="164" fontId="2" fillId="2" borderId="0" xfId="3" applyFont="1" applyFill="1" applyBorder="1" applyAlignment="1" applyProtection="1">
      <alignment vertical="center"/>
    </xf>
    <xf numFmtId="10" fontId="6" fillId="2" borderId="1" xfId="1" applyNumberFormat="1" applyFont="1" applyFill="1" applyBorder="1" applyAlignment="1" applyProtection="1">
      <alignment horizontal="right" vertical="center"/>
    </xf>
    <xf numFmtId="0" fontId="0" fillId="7" borderId="6" xfId="0" applyFill="1" applyBorder="1" applyAlignment="1">
      <alignment horizontal="center" vertical="center"/>
    </xf>
    <xf numFmtId="165" fontId="6" fillId="5" borderId="1" xfId="3" applyNumberFormat="1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>
      <alignment vertical="center" wrapText="1"/>
    </xf>
    <xf numFmtId="165" fontId="2" fillId="2" borderId="8" xfId="3" applyNumberFormat="1" applyFont="1" applyFill="1" applyBorder="1" applyAlignment="1" applyProtection="1">
      <alignment vertical="center"/>
    </xf>
    <xf numFmtId="0" fontId="6" fillId="3" borderId="9" xfId="3" applyNumberFormat="1" applyFont="1" applyFill="1" applyBorder="1" applyAlignment="1" applyProtection="1">
      <alignment horizontal="center" vertical="center"/>
    </xf>
    <xf numFmtId="165" fontId="2" fillId="0" borderId="1" xfId="3" applyNumberFormat="1" applyFont="1" applyFill="1" applyBorder="1" applyAlignment="1" applyProtection="1">
      <alignment vertical="center"/>
    </xf>
    <xf numFmtId="0" fontId="6" fillId="2" borderId="7" xfId="0" applyFont="1" applyFill="1" applyBorder="1" applyAlignment="1">
      <alignment horizontal="right" vertical="center" wrapText="1"/>
    </xf>
    <xf numFmtId="0" fontId="6" fillId="3" borderId="10" xfId="3" applyNumberFormat="1" applyFont="1" applyFill="1" applyBorder="1" applyAlignment="1" applyProtection="1">
      <alignment horizontal="center" vertical="center"/>
    </xf>
    <xf numFmtId="165" fontId="2" fillId="2" borderId="7" xfId="3" applyNumberFormat="1" applyFont="1" applyFill="1" applyBorder="1" applyAlignment="1" applyProtection="1">
      <alignment vertical="center"/>
    </xf>
    <xf numFmtId="0" fontId="2" fillId="0" borderId="1" xfId="0" applyFont="1" applyBorder="1" applyAlignment="1">
      <alignment horizontal="left" vertical="center" wrapText="1"/>
    </xf>
    <xf numFmtId="3" fontId="2" fillId="5" borderId="1" xfId="3" applyNumberFormat="1" applyFont="1" applyFill="1" applyBorder="1" applyAlignment="1" applyProtection="1">
      <alignment vertical="center"/>
    </xf>
    <xf numFmtId="0" fontId="2" fillId="2" borderId="0" xfId="2" applyFill="1" applyAlignment="1">
      <alignment horizontal="center" vertical="center"/>
    </xf>
    <xf numFmtId="164" fontId="3" fillId="2" borderId="1" xfId="3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5" fontId="5" fillId="2" borderId="1" xfId="3" applyNumberFormat="1" applyFont="1" applyFill="1" applyBorder="1" applyAlignment="1" applyProtection="1">
      <alignment vertical="center"/>
    </xf>
    <xf numFmtId="165" fontId="5" fillId="8" borderId="1" xfId="3" applyNumberFormat="1" applyFont="1" applyFill="1" applyBorder="1" applyAlignment="1" applyProtection="1">
      <alignment vertical="center"/>
    </xf>
    <xf numFmtId="4" fontId="5" fillId="0" borderId="1" xfId="2" applyNumberFormat="1" applyFont="1" applyBorder="1" applyAlignment="1">
      <alignment horizontal="left" vertical="center" wrapText="1"/>
    </xf>
    <xf numFmtId="0" fontId="2" fillId="0" borderId="1" xfId="2" applyBorder="1" applyAlignment="1">
      <alignment horizontal="center" vertical="center"/>
    </xf>
    <xf numFmtId="4" fontId="5" fillId="2" borderId="1" xfId="2" applyNumberFormat="1" applyFont="1" applyFill="1" applyBorder="1" applyAlignment="1">
      <alignment horizontal="left" vertical="center" wrapText="1"/>
    </xf>
    <xf numFmtId="0" fontId="2" fillId="2" borderId="1" xfId="2" applyFill="1" applyBorder="1" applyAlignment="1">
      <alignment horizontal="center" vertical="center"/>
    </xf>
    <xf numFmtId="165" fontId="5" fillId="0" borderId="1" xfId="3" applyNumberFormat="1" applyFont="1" applyFill="1" applyBorder="1" applyAlignment="1" applyProtection="1">
      <alignment vertical="center"/>
    </xf>
    <xf numFmtId="4" fontId="3" fillId="0" borderId="1" xfId="2" applyNumberFormat="1" applyFont="1" applyBorder="1" applyAlignment="1">
      <alignment horizontal="left" vertical="center" wrapText="1"/>
    </xf>
    <xf numFmtId="165" fontId="3" fillId="0" borderId="1" xfId="3" applyNumberFormat="1" applyFont="1" applyFill="1" applyBorder="1" applyAlignment="1" applyProtection="1">
      <alignment vertical="center"/>
    </xf>
    <xf numFmtId="164" fontId="2" fillId="0" borderId="1" xfId="3" applyFont="1" applyFill="1" applyBorder="1" applyAlignment="1" applyProtection="1">
      <alignment horizontal="center" vertical="center"/>
    </xf>
    <xf numFmtId="4" fontId="4" fillId="0" borderId="4" xfId="2" applyNumberFormat="1" applyFont="1" applyBorder="1" applyAlignment="1">
      <alignment horizontal="center" vertical="center" wrapText="1"/>
    </xf>
    <xf numFmtId="4" fontId="4" fillId="0" borderId="2" xfId="2" applyNumberFormat="1" applyFont="1" applyBorder="1" applyAlignment="1">
      <alignment horizontal="center" vertical="center" wrapText="1"/>
    </xf>
    <xf numFmtId="4" fontId="4" fillId="0" borderId="3" xfId="2" applyNumberFormat="1" applyFont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</cellXfs>
  <cellStyles count="4">
    <cellStyle name="Procent" xfId="1" builtinId="5"/>
    <cellStyle name="Standaard" xfId="0" builtinId="0"/>
    <cellStyle name="Standaard_Balans IL-Glob. PLAU" xfId="2" xr:uid="{C9E3641F-A175-4E75-9A5F-D2B9D2C5D2A1}"/>
    <cellStyle name="Valuta 2" xfId="3" xr:uid="{218B3595-D594-47B5-8A24-45130B4D4804}"/>
  </cellStyles>
  <dxfs count="15"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8"/>
  <sheetViews>
    <sheetView tabSelected="1" workbookViewId="0">
      <selection activeCell="B7" sqref="B7:B9"/>
    </sheetView>
  </sheetViews>
  <sheetFormatPr defaultColWidth="10.7265625" defaultRowHeight="14.5" x14ac:dyDescent="0.35"/>
  <cols>
    <col min="1" max="1" width="5.7265625" style="5" customWidth="1"/>
    <col min="2" max="2" width="60.7265625" style="5" customWidth="1"/>
    <col min="3" max="3" width="15.7265625" style="5" customWidth="1"/>
    <col min="4" max="12" width="20.7265625" style="5" customWidth="1"/>
    <col min="13" max="16384" width="10.7265625" style="5"/>
  </cols>
  <sheetData>
    <row r="1" spans="1:12" x14ac:dyDescent="0.35">
      <c r="A1" s="1"/>
      <c r="B1" s="2"/>
      <c r="C1" s="3"/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4" t="s">
        <v>0</v>
      </c>
      <c r="J1" s="4" t="s">
        <v>0</v>
      </c>
      <c r="K1" s="4" t="s">
        <v>0</v>
      </c>
      <c r="L1" s="4" t="s">
        <v>0</v>
      </c>
    </row>
    <row r="2" spans="1:12" x14ac:dyDescent="0.35">
      <c r="A2" s="1"/>
      <c r="B2" s="2"/>
      <c r="C2" s="3"/>
      <c r="D2" s="6" t="s">
        <v>1</v>
      </c>
      <c r="E2" s="6" t="s">
        <v>1</v>
      </c>
      <c r="F2" s="6" t="s">
        <v>1</v>
      </c>
      <c r="G2" s="6" t="s">
        <v>1</v>
      </c>
      <c r="H2" s="6" t="s">
        <v>1</v>
      </c>
      <c r="I2" s="6" t="s">
        <v>1</v>
      </c>
      <c r="J2" s="6" t="s">
        <v>1</v>
      </c>
      <c r="K2" s="6" t="s">
        <v>1</v>
      </c>
      <c r="L2" s="6" t="s">
        <v>1</v>
      </c>
    </row>
    <row r="3" spans="1:12" x14ac:dyDescent="0.35">
      <c r="A3" s="1"/>
      <c r="B3" s="2"/>
      <c r="C3" s="3"/>
      <c r="D3" s="6">
        <v>2025</v>
      </c>
      <c r="E3" s="6">
        <v>2025</v>
      </c>
      <c r="F3" s="6">
        <v>2025</v>
      </c>
      <c r="G3" s="6">
        <v>2025</v>
      </c>
      <c r="H3" s="6">
        <v>2025</v>
      </c>
      <c r="I3" s="6">
        <v>2025</v>
      </c>
      <c r="J3" s="6">
        <v>2025</v>
      </c>
      <c r="K3" s="6">
        <v>2025</v>
      </c>
      <c r="L3" s="6">
        <v>2025</v>
      </c>
    </row>
    <row r="4" spans="1:12" x14ac:dyDescent="0.35">
      <c r="A4" s="1"/>
      <c r="B4" s="2"/>
      <c r="C4" s="3"/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</row>
    <row r="5" spans="1:12" x14ac:dyDescent="0.35">
      <c r="A5" s="1"/>
      <c r="B5" s="2"/>
      <c r="C5" s="3"/>
      <c r="D5" s="6" t="s">
        <v>11</v>
      </c>
      <c r="E5" s="6" t="s">
        <v>11</v>
      </c>
      <c r="F5" s="6" t="s">
        <v>11</v>
      </c>
      <c r="G5" s="6" t="s">
        <v>11</v>
      </c>
      <c r="H5" s="6" t="s">
        <v>11</v>
      </c>
      <c r="I5" s="6" t="s">
        <v>11</v>
      </c>
      <c r="J5" s="6" t="s">
        <v>11</v>
      </c>
      <c r="K5" s="6" t="s">
        <v>11</v>
      </c>
      <c r="L5" s="6" t="s">
        <v>11</v>
      </c>
    </row>
    <row r="6" spans="1:12" x14ac:dyDescent="0.35">
      <c r="A6" s="1"/>
      <c r="B6" s="2"/>
      <c r="C6" s="3"/>
      <c r="D6" s="7"/>
      <c r="E6" s="7"/>
      <c r="F6" s="7"/>
      <c r="G6" s="7"/>
      <c r="H6" s="7"/>
      <c r="I6" s="7"/>
      <c r="J6" s="7"/>
      <c r="K6" s="7"/>
      <c r="L6" s="7"/>
    </row>
    <row r="7" spans="1:12" x14ac:dyDescent="0.35">
      <c r="A7" s="1"/>
      <c r="B7" s="69" t="s">
        <v>12</v>
      </c>
      <c r="C7" s="72" t="s">
        <v>13</v>
      </c>
      <c r="D7" s="68"/>
      <c r="E7" s="68"/>
      <c r="F7" s="68"/>
      <c r="G7" s="68"/>
      <c r="H7" s="68"/>
      <c r="I7" s="68"/>
      <c r="J7" s="68"/>
      <c r="K7" s="68"/>
      <c r="L7" s="68"/>
    </row>
    <row r="8" spans="1:12" x14ac:dyDescent="0.35">
      <c r="A8" s="1"/>
      <c r="B8" s="70"/>
      <c r="C8" s="73"/>
      <c r="D8" s="68"/>
      <c r="E8" s="68"/>
      <c r="F8" s="68"/>
      <c r="G8" s="68"/>
      <c r="H8" s="68"/>
      <c r="I8" s="68"/>
      <c r="J8" s="68"/>
      <c r="K8" s="68"/>
      <c r="L8" s="68"/>
    </row>
    <row r="9" spans="1:12" x14ac:dyDescent="0.35">
      <c r="A9" s="1"/>
      <c r="B9" s="71"/>
      <c r="C9" s="74"/>
      <c r="D9" s="68"/>
      <c r="E9" s="68"/>
      <c r="F9" s="68"/>
      <c r="G9" s="68"/>
      <c r="H9" s="68"/>
      <c r="I9" s="68"/>
      <c r="J9" s="68"/>
      <c r="K9" s="68"/>
      <c r="L9" s="68"/>
    </row>
    <row r="10" spans="1:12" x14ac:dyDescent="0.35">
      <c r="A10" s="1"/>
      <c r="B10" s="2"/>
      <c r="C10" s="3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35">
      <c r="A11" s="1"/>
      <c r="B11" s="2"/>
      <c r="C11" s="3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35">
      <c r="A12" s="1"/>
      <c r="B12" s="8" t="s">
        <v>14</v>
      </c>
      <c r="C12" s="9"/>
      <c r="D12" s="10"/>
      <c r="E12" s="10"/>
      <c r="F12" s="10"/>
      <c r="G12" s="10"/>
      <c r="H12" s="10"/>
      <c r="I12" s="10"/>
      <c r="J12" s="10"/>
      <c r="K12" s="10"/>
      <c r="L12" s="10"/>
    </row>
    <row r="13" spans="1:12" x14ac:dyDescent="0.35">
      <c r="A13" s="1"/>
      <c r="B13" s="2"/>
      <c r="C13" s="3"/>
      <c r="D13" s="1"/>
      <c r="E13" s="1"/>
      <c r="F13" s="1"/>
      <c r="G13" s="1"/>
      <c r="H13" s="1"/>
      <c r="I13" s="1"/>
      <c r="J13" s="1"/>
      <c r="K13" s="1"/>
      <c r="L13" s="1"/>
    </row>
    <row r="14" spans="1:12" ht="37.5" x14ac:dyDescent="0.35">
      <c r="A14" s="1">
        <v>1</v>
      </c>
      <c r="B14" s="11" t="s">
        <v>15</v>
      </c>
      <c r="C14" s="12"/>
      <c r="D14" s="13"/>
      <c r="E14" s="13"/>
      <c r="F14" s="13"/>
      <c r="G14" s="13"/>
      <c r="H14" s="13"/>
      <c r="I14" s="13"/>
      <c r="J14" s="13"/>
      <c r="K14" s="13"/>
      <c r="L14" s="13"/>
    </row>
    <row r="15" spans="1:12" x14ac:dyDescent="0.35">
      <c r="A15" s="1"/>
      <c r="B15" s="14" t="s">
        <v>16</v>
      </c>
      <c r="C15" s="15" t="s">
        <v>17</v>
      </c>
      <c r="D15" s="16">
        <v>5010015.9831564892</v>
      </c>
      <c r="E15" s="16">
        <v>2424133.6884335405</v>
      </c>
      <c r="F15" s="16">
        <v>3926421.3088554246</v>
      </c>
      <c r="G15" s="16">
        <v>2543238.6500631976</v>
      </c>
      <c r="H15" s="16">
        <v>3209137.3000778155</v>
      </c>
      <c r="I15" s="16">
        <v>1846871.5915406004</v>
      </c>
      <c r="J15" s="16">
        <v>4714348.3869687133</v>
      </c>
      <c r="K15" s="16">
        <v>3425398.7930522622</v>
      </c>
      <c r="L15" s="16">
        <f>SUM($D15:$K15)</f>
        <v>27099565.702148046</v>
      </c>
    </row>
    <row r="16" spans="1:12" x14ac:dyDescent="0.35">
      <c r="A16" s="1"/>
      <c r="B16" s="2"/>
      <c r="C16" s="17"/>
      <c r="D16" s="1"/>
      <c r="E16" s="1"/>
      <c r="F16" s="1"/>
      <c r="G16" s="1"/>
      <c r="H16" s="1"/>
      <c r="I16" s="1"/>
      <c r="J16" s="1"/>
      <c r="K16" s="1"/>
      <c r="L16" s="1"/>
    </row>
    <row r="17" spans="1:12" ht="37.5" x14ac:dyDescent="0.35">
      <c r="A17" s="1">
        <v>2</v>
      </c>
      <c r="B17" s="11" t="s">
        <v>18</v>
      </c>
      <c r="C17" s="12"/>
      <c r="D17" s="13"/>
      <c r="E17" s="13"/>
      <c r="F17" s="13"/>
      <c r="G17" s="13"/>
      <c r="H17" s="13"/>
      <c r="I17" s="13"/>
      <c r="J17" s="13"/>
      <c r="K17" s="13"/>
      <c r="L17" s="13"/>
    </row>
    <row r="18" spans="1:12" x14ac:dyDescent="0.35">
      <c r="A18" s="1"/>
      <c r="B18" s="14" t="s">
        <v>16</v>
      </c>
      <c r="C18" s="15" t="s">
        <v>17</v>
      </c>
      <c r="D18" s="16">
        <v>3810967.2932938668</v>
      </c>
      <c r="E18" s="16">
        <v>1929379.7549999999</v>
      </c>
      <c r="F18" s="16">
        <v>4642593.5149999997</v>
      </c>
      <c r="G18" s="16">
        <v>1264060.55</v>
      </c>
      <c r="H18" s="16">
        <v>4512203.3177444395</v>
      </c>
      <c r="I18" s="16">
        <v>1753680.4376318476</v>
      </c>
      <c r="J18" s="16">
        <v>7865138.4250000007</v>
      </c>
      <c r="K18" s="16">
        <v>3816703.7050000001</v>
      </c>
      <c r="L18" s="16">
        <f>SUM($D18:$K18)</f>
        <v>29594726.998670153</v>
      </c>
    </row>
    <row r="19" spans="1:12" x14ac:dyDescent="0.35">
      <c r="A19" s="1"/>
      <c r="B19" s="18"/>
      <c r="C19" s="19"/>
      <c r="D19" s="20"/>
      <c r="E19" s="20"/>
      <c r="F19" s="20"/>
      <c r="G19" s="20"/>
      <c r="H19" s="20"/>
      <c r="I19" s="20"/>
      <c r="J19" s="20"/>
      <c r="K19" s="20"/>
      <c r="L19" s="20"/>
    </row>
    <row r="20" spans="1:12" ht="37.5" x14ac:dyDescent="0.35">
      <c r="A20" s="1">
        <v>3</v>
      </c>
      <c r="B20" s="11" t="s">
        <v>19</v>
      </c>
      <c r="C20" s="12"/>
      <c r="D20" s="13"/>
      <c r="E20" s="13"/>
      <c r="F20" s="13"/>
      <c r="G20" s="13"/>
      <c r="H20" s="13"/>
      <c r="I20" s="13"/>
      <c r="J20" s="13"/>
      <c r="K20" s="13"/>
      <c r="L20" s="13"/>
    </row>
    <row r="21" spans="1:12" x14ac:dyDescent="0.35">
      <c r="A21" s="1"/>
      <c r="B21" s="14" t="s">
        <v>16</v>
      </c>
      <c r="C21" s="12" t="s">
        <v>17</v>
      </c>
      <c r="D21" s="21">
        <v>-1754933.546476485</v>
      </c>
      <c r="E21" s="21">
        <v>-1045759.27</v>
      </c>
      <c r="F21" s="21">
        <v>-2431770.12</v>
      </c>
      <c r="G21" s="21">
        <v>-937110.41500000004</v>
      </c>
      <c r="H21" s="21">
        <v>-1307705.5670461105</v>
      </c>
      <c r="I21" s="21">
        <v>-1011816.7118565821</v>
      </c>
      <c r="J21" s="21">
        <v>-2296610.165</v>
      </c>
      <c r="K21" s="21">
        <v>-1559280.61</v>
      </c>
      <c r="L21" s="16">
        <f>SUM($D21:$K21)</f>
        <v>-12344986.405379176</v>
      </c>
    </row>
    <row r="22" spans="1:12" x14ac:dyDescent="0.35">
      <c r="A22" s="1"/>
      <c r="B22" s="18"/>
      <c r="C22" s="19"/>
      <c r="D22" s="20"/>
      <c r="E22" s="20"/>
      <c r="F22" s="20"/>
      <c r="G22" s="20"/>
      <c r="H22" s="20"/>
      <c r="I22" s="20"/>
      <c r="J22" s="20"/>
      <c r="K22" s="20"/>
      <c r="L22" s="20"/>
    </row>
    <row r="23" spans="1:12" ht="37.5" x14ac:dyDescent="0.35">
      <c r="A23" s="1">
        <v>4</v>
      </c>
      <c r="B23" s="11" t="s">
        <v>20</v>
      </c>
      <c r="C23" s="12"/>
      <c r="D23" s="13"/>
      <c r="E23" s="13"/>
      <c r="F23" s="13"/>
      <c r="G23" s="13"/>
      <c r="H23" s="13"/>
      <c r="I23" s="13"/>
      <c r="J23" s="13"/>
      <c r="K23" s="13"/>
      <c r="L23" s="13"/>
    </row>
    <row r="24" spans="1:12" x14ac:dyDescent="0.35">
      <c r="A24" s="1"/>
      <c r="B24" s="14" t="s">
        <v>16</v>
      </c>
      <c r="C24" s="12" t="s">
        <v>17</v>
      </c>
      <c r="D24" s="21">
        <v>5506.4447529459903</v>
      </c>
      <c r="E24" s="21">
        <v>18430.173996322697</v>
      </c>
      <c r="F24" s="21">
        <v>10004.611512611425</v>
      </c>
      <c r="G24" s="21">
        <v>14465.271606994193</v>
      </c>
      <c r="H24" s="21">
        <v>53072.245130066571</v>
      </c>
      <c r="I24" s="21">
        <v>7032.8057981696365</v>
      </c>
      <c r="J24" s="21">
        <v>19716.736527014531</v>
      </c>
      <c r="K24" s="21">
        <v>32272.997723440829</v>
      </c>
      <c r="L24" s="16">
        <f>SUM($D24:$K24)</f>
        <v>160501.28704756586</v>
      </c>
    </row>
    <row r="25" spans="1:12" x14ac:dyDescent="0.35">
      <c r="A25" s="1"/>
      <c r="B25" s="18"/>
      <c r="C25" s="19"/>
      <c r="D25" s="20"/>
      <c r="E25" s="20"/>
      <c r="F25" s="20"/>
      <c r="G25" s="20"/>
      <c r="H25" s="20"/>
      <c r="I25" s="20"/>
      <c r="J25" s="20"/>
      <c r="K25" s="20"/>
      <c r="L25" s="20"/>
    </row>
    <row r="26" spans="1:12" ht="25" x14ac:dyDescent="0.35">
      <c r="A26" s="1">
        <v>5</v>
      </c>
      <c r="B26" s="11" t="s">
        <v>21</v>
      </c>
      <c r="C26" s="12"/>
      <c r="D26" s="13"/>
      <c r="E26" s="13"/>
      <c r="F26" s="13"/>
      <c r="G26" s="13"/>
      <c r="H26" s="13"/>
      <c r="I26" s="13"/>
      <c r="J26" s="13"/>
      <c r="K26" s="13"/>
      <c r="L26" s="13"/>
    </row>
    <row r="27" spans="1:12" x14ac:dyDescent="0.35">
      <c r="A27" s="1"/>
      <c r="B27" s="14" t="s">
        <v>16</v>
      </c>
      <c r="C27" s="12" t="s">
        <v>17</v>
      </c>
      <c r="D27" s="16">
        <v>257.30432363817533</v>
      </c>
      <c r="E27" s="16">
        <v>-4182.4882189346135</v>
      </c>
      <c r="F27" s="16">
        <v>-2645.1909994014022</v>
      </c>
      <c r="G27" s="16">
        <v>-3300.4477646411051</v>
      </c>
      <c r="H27" s="16">
        <v>819.93778702802956</v>
      </c>
      <c r="I27" s="16">
        <v>-3066.4214874946811</v>
      </c>
      <c r="J27" s="16">
        <v>-4122.3985903516714</v>
      </c>
      <c r="K27" s="16">
        <v>-7194.8476855495755</v>
      </c>
      <c r="L27" s="16">
        <f>SUM($D27:$K27)</f>
        <v>-23434.552635706845</v>
      </c>
    </row>
    <row r="28" spans="1:12" x14ac:dyDescent="0.35">
      <c r="A28" s="1"/>
      <c r="B28" s="1"/>
      <c r="C28" s="22"/>
      <c r="D28" s="1"/>
      <c r="E28" s="1"/>
      <c r="F28" s="1"/>
      <c r="G28" s="1"/>
      <c r="H28" s="1"/>
      <c r="I28" s="1"/>
      <c r="J28" s="1"/>
      <c r="K28" s="1"/>
      <c r="L28" s="1"/>
    </row>
    <row r="29" spans="1:12" ht="25" x14ac:dyDescent="0.35">
      <c r="A29" s="1">
        <v>6</v>
      </c>
      <c r="B29" s="23" t="s">
        <v>22</v>
      </c>
      <c r="C29" s="12" t="s">
        <v>17</v>
      </c>
      <c r="D29" s="13">
        <v>77967311.237759665</v>
      </c>
      <c r="E29" s="13">
        <v>44397725.851039693</v>
      </c>
      <c r="F29" s="13">
        <v>110089561.71903847</v>
      </c>
      <c r="G29" s="13">
        <v>46474485.489185438</v>
      </c>
      <c r="H29" s="13">
        <v>79123162.497545198</v>
      </c>
      <c r="I29" s="13">
        <v>48639535.364626385</v>
      </c>
      <c r="J29" s="13">
        <v>114424983.67235313</v>
      </c>
      <c r="K29" s="13">
        <v>72027772.012899622</v>
      </c>
      <c r="L29" s="16">
        <f t="shared" ref="L29:L36" si="0">SUM($D29:$K29)</f>
        <v>593144537.84444761</v>
      </c>
    </row>
    <row r="30" spans="1:12" ht="26" x14ac:dyDescent="0.35">
      <c r="A30" s="1"/>
      <c r="B30" s="24" t="s">
        <v>23</v>
      </c>
      <c r="C30" s="22"/>
      <c r="D30" s="25">
        <v>6838467.4368052036</v>
      </c>
      <c r="E30" s="25">
        <v>3691793.4791217935</v>
      </c>
      <c r="F30" s="25">
        <v>9428428.8824870922</v>
      </c>
      <c r="G30" s="25">
        <v>4327356.6332516577</v>
      </c>
      <c r="H30" s="25">
        <v>7353918.5568340579</v>
      </c>
      <c r="I30" s="25">
        <v>4131808.4856183995</v>
      </c>
      <c r="J30" s="25">
        <v>10364584.613748264</v>
      </c>
      <c r="K30" s="25">
        <v>6148280.6605980806</v>
      </c>
      <c r="L30" s="25">
        <f t="shared" si="0"/>
        <v>52284638.748464555</v>
      </c>
    </row>
    <row r="31" spans="1:12" ht="26" x14ac:dyDescent="0.35">
      <c r="A31" s="1"/>
      <c r="B31" s="24" t="s">
        <v>24</v>
      </c>
      <c r="C31" s="22"/>
      <c r="D31" s="25">
        <v>16649160.038572414</v>
      </c>
      <c r="E31" s="25">
        <v>9014099.0380497351</v>
      </c>
      <c r="F31" s="25">
        <v>22357377.252340984</v>
      </c>
      <c r="G31" s="25">
        <v>10077066.534149859</v>
      </c>
      <c r="H31" s="25">
        <v>18004916.134652954</v>
      </c>
      <c r="I31" s="25">
        <v>10543196.80319779</v>
      </c>
      <c r="J31" s="25">
        <v>23120895.02966385</v>
      </c>
      <c r="K31" s="25">
        <v>15327823.900777558</v>
      </c>
      <c r="L31" s="25">
        <f t="shared" si="0"/>
        <v>125094534.73140514</v>
      </c>
    </row>
    <row r="32" spans="1:12" ht="26" x14ac:dyDescent="0.35">
      <c r="A32" s="1"/>
      <c r="B32" s="24" t="s">
        <v>25</v>
      </c>
      <c r="C32" s="22"/>
      <c r="D32" s="25">
        <v>22486972.640000001</v>
      </c>
      <c r="E32" s="25">
        <v>12223094.400000002</v>
      </c>
      <c r="F32" s="25">
        <v>30714844.320000015</v>
      </c>
      <c r="G32" s="25">
        <v>14302826.879999999</v>
      </c>
      <c r="H32" s="25">
        <v>23427597.600000001</v>
      </c>
      <c r="I32" s="25">
        <v>14238260.199999999</v>
      </c>
      <c r="J32" s="25">
        <v>33051398.159999996</v>
      </c>
      <c r="K32" s="25">
        <v>19149514.559999999</v>
      </c>
      <c r="L32" s="25">
        <f t="shared" si="0"/>
        <v>169594508.76000005</v>
      </c>
    </row>
    <row r="33" spans="1:12" ht="26" x14ac:dyDescent="0.35">
      <c r="A33" s="1"/>
      <c r="B33" s="24" t="s">
        <v>26</v>
      </c>
      <c r="C33" s="22"/>
      <c r="D33" s="25">
        <v>1256255.314091387</v>
      </c>
      <c r="E33" s="25">
        <v>881023.30769940617</v>
      </c>
      <c r="F33" s="25">
        <v>3755160.0001932066</v>
      </c>
      <c r="G33" s="25">
        <v>1007193.7673938141</v>
      </c>
      <c r="H33" s="25">
        <v>241270.79716133056</v>
      </c>
      <c r="I33" s="25">
        <v>1224243.8031803521</v>
      </c>
      <c r="J33" s="25">
        <v>2652582.8116295659</v>
      </c>
      <c r="K33" s="25">
        <v>1500537.5290937671</v>
      </c>
      <c r="L33" s="25">
        <f t="shared" si="0"/>
        <v>12518267.330442829</v>
      </c>
    </row>
    <row r="34" spans="1:12" x14ac:dyDescent="0.35">
      <c r="A34" s="1"/>
      <c r="B34" s="24" t="s">
        <v>27</v>
      </c>
      <c r="C34" s="22"/>
      <c r="D34" s="25">
        <v>22114391.058511954</v>
      </c>
      <c r="E34" s="25">
        <v>13374810.126059918</v>
      </c>
      <c r="F34" s="25">
        <v>31138757.826130733</v>
      </c>
      <c r="G34" s="25">
        <v>11876951.920375464</v>
      </c>
      <c r="H34" s="25">
        <v>21657624.135873947</v>
      </c>
      <c r="I34" s="25">
        <v>13194989.736381093</v>
      </c>
      <c r="J34" s="25">
        <v>32552882.567903008</v>
      </c>
      <c r="K34" s="25">
        <v>21518127.959978722</v>
      </c>
      <c r="L34" s="25">
        <f t="shared" si="0"/>
        <v>167428535.33121485</v>
      </c>
    </row>
    <row r="35" spans="1:12" x14ac:dyDescent="0.35">
      <c r="A35" s="1"/>
      <c r="B35" s="24" t="s">
        <v>28</v>
      </c>
      <c r="C35" s="22"/>
      <c r="D35" s="25">
        <v>6188362.3717673151</v>
      </c>
      <c r="E35" s="25">
        <v>3740992.1792778061</v>
      </c>
      <c r="F35" s="25">
        <v>9268038.5385425668</v>
      </c>
      <c r="G35" s="25">
        <v>3575956.9797600145</v>
      </c>
      <c r="H35" s="25">
        <v>6054402.0042792773</v>
      </c>
      <c r="I35" s="25">
        <v>3854258.4102432448</v>
      </c>
      <c r="J35" s="25">
        <v>9100178.1279286593</v>
      </c>
      <c r="K35" s="25">
        <v>6015405.7634344473</v>
      </c>
      <c r="L35" s="25">
        <f t="shared" si="0"/>
        <v>47797594.37523333</v>
      </c>
    </row>
    <row r="36" spans="1:12" x14ac:dyDescent="0.35">
      <c r="A36" s="1"/>
      <c r="B36" s="24" t="s">
        <v>29</v>
      </c>
      <c r="C36" s="22"/>
      <c r="D36" s="25">
        <v>2433702.3780113976</v>
      </c>
      <c r="E36" s="25">
        <v>1471913.3208310329</v>
      </c>
      <c r="F36" s="25">
        <v>3426954.8993438683</v>
      </c>
      <c r="G36" s="25">
        <v>1307132.774254624</v>
      </c>
      <c r="H36" s="25">
        <v>2383433.2687436314</v>
      </c>
      <c r="I36" s="25">
        <v>1452777.926005515</v>
      </c>
      <c r="J36" s="25">
        <v>3582462.3614797881</v>
      </c>
      <c r="K36" s="25">
        <v>2368081.6390170599</v>
      </c>
      <c r="L36" s="25">
        <f t="shared" si="0"/>
        <v>18426458.567686915</v>
      </c>
    </row>
    <row r="37" spans="1:12" x14ac:dyDescent="0.35">
      <c r="A37" s="1"/>
      <c r="B37" s="26"/>
      <c r="C37" s="22"/>
      <c r="D37" s="25"/>
      <c r="E37" s="25"/>
      <c r="F37" s="25"/>
      <c r="G37" s="25"/>
      <c r="H37" s="25"/>
      <c r="I37" s="25"/>
      <c r="J37" s="25"/>
      <c r="K37" s="25"/>
      <c r="L37" s="25"/>
    </row>
    <row r="38" spans="1:12" x14ac:dyDescent="0.35">
      <c r="A38" s="1"/>
      <c r="B38" s="1"/>
      <c r="C38" s="22"/>
      <c r="D38" s="1"/>
      <c r="E38" s="1"/>
      <c r="F38" s="1"/>
      <c r="G38" s="1"/>
      <c r="H38" s="1"/>
      <c r="I38" s="1"/>
      <c r="J38" s="1"/>
      <c r="K38" s="1"/>
      <c r="L38" s="1"/>
    </row>
    <row r="39" spans="1:12" ht="37.5" x14ac:dyDescent="0.35">
      <c r="A39" s="1">
        <v>7</v>
      </c>
      <c r="B39" s="11" t="s">
        <v>30</v>
      </c>
      <c r="C39" s="12" t="s">
        <v>17</v>
      </c>
      <c r="D39" s="13">
        <v>274237.83378352283</v>
      </c>
      <c r="E39" s="13">
        <v>39457.009922276215</v>
      </c>
      <c r="F39" s="13">
        <v>54676.959787267799</v>
      </c>
      <c r="G39" s="13">
        <v>206400.98556019011</v>
      </c>
      <c r="H39" s="13">
        <v>154962.95141330277</v>
      </c>
      <c r="I39" s="13">
        <v>75003.934467544852</v>
      </c>
      <c r="J39" s="13">
        <v>166855.7983037534</v>
      </c>
      <c r="K39" s="13">
        <v>85238.283149436436</v>
      </c>
      <c r="L39" s="16">
        <f>SUM($D39:$K39)</f>
        <v>1056833.7563872943</v>
      </c>
    </row>
    <row r="40" spans="1:12" x14ac:dyDescent="0.35">
      <c r="A40" s="1"/>
      <c r="B40" s="14" t="s">
        <v>31</v>
      </c>
      <c r="C40" s="22"/>
      <c r="D40" s="25">
        <v>166127.15348387454</v>
      </c>
      <c r="E40" s="25">
        <v>22937.792646263089</v>
      </c>
      <c r="F40" s="25">
        <v>32906.537435106773</v>
      </c>
      <c r="G40" s="25">
        <v>131966.82920080557</v>
      </c>
      <c r="H40" s="25">
        <v>96020.903763392431</v>
      </c>
      <c r="I40" s="25">
        <v>46473.136616264943</v>
      </c>
      <c r="J40" s="25">
        <v>100892.84974849645</v>
      </c>
      <c r="K40" s="25">
        <v>49852.455077010396</v>
      </c>
      <c r="L40" s="25">
        <f t="shared" ref="L40:L43" si="1">SUM($D40:$K40)</f>
        <v>647177.65797121427</v>
      </c>
    </row>
    <row r="41" spans="1:12" x14ac:dyDescent="0.35">
      <c r="A41" s="1"/>
      <c r="B41" s="14" t="s">
        <v>27</v>
      </c>
      <c r="C41" s="22"/>
      <c r="D41" s="25">
        <v>77783.914861885482</v>
      </c>
      <c r="E41" s="25">
        <v>11886.419985183729</v>
      </c>
      <c r="F41" s="25">
        <v>15465.340972380167</v>
      </c>
      <c r="G41" s="25">
        <v>52747.535685724375</v>
      </c>
      <c r="H41" s="25">
        <v>42416.521923009997</v>
      </c>
      <c r="I41" s="25">
        <v>20347.154594885513</v>
      </c>
      <c r="J41" s="25">
        <v>47468.979532554338</v>
      </c>
      <c r="K41" s="25">
        <v>25464.737179014581</v>
      </c>
      <c r="L41" s="25">
        <f t="shared" si="1"/>
        <v>293580.60473463824</v>
      </c>
    </row>
    <row r="42" spans="1:12" x14ac:dyDescent="0.35">
      <c r="A42" s="1"/>
      <c r="B42" s="14" t="s">
        <v>28</v>
      </c>
      <c r="C42" s="22"/>
      <c r="D42" s="25">
        <v>21766.597623531139</v>
      </c>
      <c r="E42" s="25">
        <v>3324.683026156968</v>
      </c>
      <c r="F42" s="25">
        <v>4603.053755196348</v>
      </c>
      <c r="G42" s="25">
        <v>15881.424768329249</v>
      </c>
      <c r="H42" s="25">
        <v>11857.56451095898</v>
      </c>
      <c r="I42" s="25">
        <v>5943.4067997513739</v>
      </c>
      <c r="J42" s="25">
        <v>13269.982109761631</v>
      </c>
      <c r="K42" s="25">
        <v>7118.6827718417953</v>
      </c>
      <c r="L42" s="25">
        <f t="shared" si="1"/>
        <v>83765.395365527482</v>
      </c>
    </row>
    <row r="43" spans="1:12" x14ac:dyDescent="0.35">
      <c r="A43" s="1"/>
      <c r="B43" s="14" t="s">
        <v>29</v>
      </c>
      <c r="C43" s="22"/>
      <c r="D43" s="25">
        <v>8560.1678142316759</v>
      </c>
      <c r="E43" s="25">
        <v>1308.1142646724227</v>
      </c>
      <c r="F43" s="25">
        <v>1702.0276245845118</v>
      </c>
      <c r="G43" s="25">
        <v>5805.1959053309056</v>
      </c>
      <c r="H43" s="25">
        <v>4667.9612159413837</v>
      </c>
      <c r="I43" s="25">
        <v>2240.2364566430178</v>
      </c>
      <c r="J43" s="25">
        <v>5223.9869129409944</v>
      </c>
      <c r="K43" s="25">
        <v>2802.4081215696583</v>
      </c>
      <c r="L43" s="25">
        <f t="shared" si="1"/>
        <v>32310.098315914569</v>
      </c>
    </row>
    <row r="44" spans="1:12" x14ac:dyDescent="0.35">
      <c r="A44" s="1"/>
      <c r="B44" s="26"/>
      <c r="C44" s="22"/>
      <c r="D44" s="25"/>
      <c r="E44" s="25"/>
      <c r="F44" s="25"/>
      <c r="G44" s="25"/>
      <c r="H44" s="25"/>
      <c r="I44" s="25"/>
      <c r="J44" s="25"/>
      <c r="K44" s="25"/>
      <c r="L44" s="25"/>
    </row>
    <row r="45" spans="1:12" x14ac:dyDescent="0.35">
      <c r="A45" s="1"/>
      <c r="B45" s="1"/>
      <c r="C45" s="22"/>
      <c r="D45" s="1"/>
      <c r="E45" s="1"/>
      <c r="F45" s="1"/>
      <c r="G45" s="1"/>
      <c r="H45" s="1"/>
      <c r="I45" s="1"/>
      <c r="J45" s="1"/>
      <c r="K45" s="1"/>
      <c r="L45" s="1"/>
    </row>
    <row r="46" spans="1:12" ht="25" x14ac:dyDescent="0.35">
      <c r="A46" s="1">
        <v>8</v>
      </c>
      <c r="B46" s="11" t="s">
        <v>32</v>
      </c>
      <c r="C46" s="12" t="s">
        <v>17</v>
      </c>
      <c r="D46" s="27">
        <v>2757164.3750000005</v>
      </c>
      <c r="E46" s="27">
        <v>97577.375000000015</v>
      </c>
      <c r="F46" s="27">
        <v>1252775.1250000002</v>
      </c>
      <c r="G46" s="27">
        <v>4079995.8500000006</v>
      </c>
      <c r="H46" s="27">
        <v>564157.65</v>
      </c>
      <c r="I46" s="27">
        <v>1055019.3500000001</v>
      </c>
      <c r="J46" s="27">
        <v>1939430.1500000001</v>
      </c>
      <c r="K46" s="27">
        <v>2338150.1500000004</v>
      </c>
      <c r="L46" s="16">
        <f t="shared" ref="L46:L50" si="2">SUM($D46:$K46)</f>
        <v>14084270.025000002</v>
      </c>
    </row>
    <row r="47" spans="1:12" ht="26" x14ac:dyDescent="0.35">
      <c r="A47" s="1"/>
      <c r="B47" s="28" t="s">
        <v>33</v>
      </c>
      <c r="C47" s="22"/>
      <c r="D47" s="21">
        <v>88512500</v>
      </c>
      <c r="E47" s="21">
        <v>3132500</v>
      </c>
      <c r="F47" s="21">
        <v>40217500</v>
      </c>
      <c r="G47" s="21">
        <v>130979000</v>
      </c>
      <c r="H47" s="21">
        <v>18111000</v>
      </c>
      <c r="I47" s="21">
        <v>33869000</v>
      </c>
      <c r="J47" s="21">
        <v>62261000</v>
      </c>
      <c r="K47" s="21">
        <v>75061000</v>
      </c>
      <c r="L47" s="16">
        <f t="shared" si="2"/>
        <v>452143500</v>
      </c>
    </row>
    <row r="48" spans="1:12" x14ac:dyDescent="0.35">
      <c r="A48" s="1"/>
      <c r="B48" s="14" t="s">
        <v>34</v>
      </c>
      <c r="C48" s="22"/>
      <c r="D48" s="21">
        <v>82566000</v>
      </c>
      <c r="E48" s="21">
        <v>3071000</v>
      </c>
      <c r="F48" s="21">
        <v>37746000</v>
      </c>
      <c r="G48" s="21">
        <v>123756000</v>
      </c>
      <c r="H48" s="21">
        <v>17246000</v>
      </c>
      <c r="I48" s="21">
        <v>31528000</v>
      </c>
      <c r="J48" s="21">
        <v>59430000</v>
      </c>
      <c r="K48" s="21">
        <v>70490000</v>
      </c>
      <c r="L48" s="16">
        <f t="shared" si="2"/>
        <v>425833000</v>
      </c>
    </row>
    <row r="49" spans="1:12" x14ac:dyDescent="0.35">
      <c r="A49" s="1"/>
      <c r="B49" s="29" t="s">
        <v>35</v>
      </c>
      <c r="C49" s="22"/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f t="shared" si="2"/>
        <v>0</v>
      </c>
    </row>
    <row r="50" spans="1:12" x14ac:dyDescent="0.35">
      <c r="A50" s="1"/>
      <c r="B50" s="29" t="s">
        <v>36</v>
      </c>
      <c r="C50" s="22"/>
      <c r="D50" s="25">
        <v>82566000</v>
      </c>
      <c r="E50" s="25">
        <v>3071000</v>
      </c>
      <c r="F50" s="25">
        <v>37746000</v>
      </c>
      <c r="G50" s="25">
        <v>123756000</v>
      </c>
      <c r="H50" s="25">
        <v>17246000</v>
      </c>
      <c r="I50" s="25">
        <v>31528000</v>
      </c>
      <c r="J50" s="25">
        <v>59430000</v>
      </c>
      <c r="K50" s="25">
        <v>70490000</v>
      </c>
      <c r="L50" s="25">
        <f t="shared" si="2"/>
        <v>425833000</v>
      </c>
    </row>
    <row r="51" spans="1:12" x14ac:dyDescent="0.35">
      <c r="A51" s="1"/>
      <c r="B51" s="14" t="s">
        <v>37</v>
      </c>
      <c r="C51" s="22"/>
      <c r="D51" s="21">
        <v>94459000</v>
      </c>
      <c r="E51" s="21">
        <v>3194000</v>
      </c>
      <c r="F51" s="21">
        <v>42689000</v>
      </c>
      <c r="G51" s="21">
        <v>138202000</v>
      </c>
      <c r="H51" s="21">
        <v>18976000</v>
      </c>
      <c r="I51" s="21">
        <v>36210000</v>
      </c>
      <c r="J51" s="21">
        <v>65092000</v>
      </c>
      <c r="K51" s="21">
        <v>79632000</v>
      </c>
      <c r="L51" s="16">
        <f>SUM($D51:$K51)</f>
        <v>478454000</v>
      </c>
    </row>
    <row r="52" spans="1:12" x14ac:dyDescent="0.35">
      <c r="A52" s="1"/>
      <c r="B52" s="29" t="s">
        <v>38</v>
      </c>
      <c r="C52" s="22"/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f t="shared" ref="L52:L53" si="3">SUM($D52:$K52)</f>
        <v>0</v>
      </c>
    </row>
    <row r="53" spans="1:12" x14ac:dyDescent="0.35">
      <c r="A53" s="1"/>
      <c r="B53" s="29" t="s">
        <v>39</v>
      </c>
      <c r="C53" s="22"/>
      <c r="D53" s="25">
        <v>94459000</v>
      </c>
      <c r="E53" s="25">
        <v>3194000</v>
      </c>
      <c r="F53" s="25">
        <v>42689000</v>
      </c>
      <c r="G53" s="25">
        <v>138202000</v>
      </c>
      <c r="H53" s="25">
        <v>18976000</v>
      </c>
      <c r="I53" s="25">
        <v>36210000</v>
      </c>
      <c r="J53" s="25">
        <v>65092000</v>
      </c>
      <c r="K53" s="25">
        <v>79632000</v>
      </c>
      <c r="L53" s="25">
        <f t="shared" si="3"/>
        <v>478454000</v>
      </c>
    </row>
    <row r="54" spans="1:12" ht="26" x14ac:dyDescent="0.35">
      <c r="A54" s="1"/>
      <c r="B54" s="30" t="s">
        <v>40</v>
      </c>
      <c r="C54" s="22"/>
      <c r="D54" s="31">
        <v>3.1150000000000004E-2</v>
      </c>
      <c r="E54" s="31">
        <v>3.1150000000000004E-2</v>
      </c>
      <c r="F54" s="31">
        <v>3.1150000000000004E-2</v>
      </c>
      <c r="G54" s="31">
        <v>3.1150000000000004E-2</v>
      </c>
      <c r="H54" s="31">
        <v>3.1150000000000004E-2</v>
      </c>
      <c r="I54" s="31">
        <v>3.1150000000000004E-2</v>
      </c>
      <c r="J54" s="31">
        <v>3.1150000000000004E-2</v>
      </c>
      <c r="K54" s="31">
        <v>3.1150000000000004E-2</v>
      </c>
      <c r="L54" s="31"/>
    </row>
    <row r="55" spans="1:12" x14ac:dyDescent="0.35">
      <c r="A55" s="1"/>
      <c r="B55" s="2"/>
      <c r="C55" s="32"/>
      <c r="D55" s="33"/>
      <c r="E55" s="33"/>
      <c r="F55" s="33"/>
      <c r="G55" s="33"/>
      <c r="H55" s="33"/>
      <c r="I55" s="33"/>
      <c r="J55" s="33"/>
      <c r="K55" s="33"/>
      <c r="L55" s="33"/>
    </row>
    <row r="56" spans="1:12" x14ac:dyDescent="0.35">
      <c r="A56" s="1">
        <v>9</v>
      </c>
      <c r="B56" s="11" t="s">
        <v>41</v>
      </c>
      <c r="C56" s="12" t="s">
        <v>17</v>
      </c>
      <c r="D56" s="27">
        <v>187827.79253453782</v>
      </c>
      <c r="E56" s="27">
        <v>65445.010911917998</v>
      </c>
      <c r="F56" s="27">
        <v>130821.48591743555</v>
      </c>
      <c r="G56" s="27">
        <v>133654.32497404001</v>
      </c>
      <c r="H56" s="27">
        <v>333319.80616499099</v>
      </c>
      <c r="I56" s="27">
        <v>-44269.918399960159</v>
      </c>
      <c r="J56" s="27">
        <v>141165.14292019821</v>
      </c>
      <c r="K56" s="27">
        <v>136906.5715469261</v>
      </c>
      <c r="L56" s="16">
        <f t="shared" ref="L56:L57" si="4">SUM($D56:$K56)</f>
        <v>1084870.2165700865</v>
      </c>
    </row>
    <row r="57" spans="1:12" ht="26" x14ac:dyDescent="0.35">
      <c r="A57" s="1"/>
      <c r="B57" s="30" t="s">
        <v>42</v>
      </c>
      <c r="C57" s="22"/>
      <c r="D57" s="34">
        <v>6388700.4263448231</v>
      </c>
      <c r="E57" s="34">
        <v>2226020.7793169385</v>
      </c>
      <c r="F57" s="34">
        <v>4449710.4053549506</v>
      </c>
      <c r="G57" s="34">
        <v>4546065.4753074832</v>
      </c>
      <c r="H57" s="34">
        <v>11337408.372958876</v>
      </c>
      <c r="I57" s="34">
        <v>-1505779.5374136108</v>
      </c>
      <c r="J57" s="34">
        <v>4801535.4734761296</v>
      </c>
      <c r="K57" s="34">
        <v>4656686.1070383023</v>
      </c>
      <c r="L57" s="16">
        <f t="shared" si="4"/>
        <v>36900347.502383895</v>
      </c>
    </row>
    <row r="58" spans="1:12" ht="26" x14ac:dyDescent="0.35">
      <c r="A58" s="1"/>
      <c r="B58" s="30" t="s">
        <v>43</v>
      </c>
      <c r="C58" s="22"/>
      <c r="D58" s="31">
        <v>2.9400000000000003E-2</v>
      </c>
      <c r="E58" s="31">
        <v>2.9400000000000003E-2</v>
      </c>
      <c r="F58" s="31">
        <v>2.9400000000000003E-2</v>
      </c>
      <c r="G58" s="31">
        <v>2.9400000000000003E-2</v>
      </c>
      <c r="H58" s="31">
        <v>2.9400000000000003E-2</v>
      </c>
      <c r="I58" s="31">
        <v>2.9400000000000003E-2</v>
      </c>
      <c r="J58" s="31">
        <v>2.9400000000000003E-2</v>
      </c>
      <c r="K58" s="31">
        <v>2.9400000000000003E-2</v>
      </c>
      <c r="L58" s="31"/>
    </row>
    <row r="59" spans="1:12" x14ac:dyDescent="0.35">
      <c r="A59" s="1"/>
      <c r="B59" s="2"/>
      <c r="C59" s="32"/>
      <c r="D59" s="35"/>
      <c r="E59" s="35"/>
      <c r="F59" s="35"/>
      <c r="G59" s="35"/>
      <c r="H59" s="35"/>
      <c r="I59" s="35"/>
      <c r="J59" s="35"/>
      <c r="K59" s="35"/>
      <c r="L59" s="35"/>
    </row>
    <row r="60" spans="1:12" ht="25" x14ac:dyDescent="0.35">
      <c r="A60" s="1">
        <v>10</v>
      </c>
      <c r="B60" s="11" t="s">
        <v>44</v>
      </c>
      <c r="C60" s="12" t="s">
        <v>17</v>
      </c>
      <c r="D60" s="27">
        <v>128065.12802963103</v>
      </c>
      <c r="E60" s="27">
        <v>78362.890756499997</v>
      </c>
      <c r="F60" s="27">
        <v>214936.48320900003</v>
      </c>
      <c r="G60" s="27">
        <v>76848.257881500016</v>
      </c>
      <c r="H60" s="27">
        <v>132974.30206238519</v>
      </c>
      <c r="I60" s="27">
        <v>83806.463233830291</v>
      </c>
      <c r="J60" s="27">
        <v>293232.61648800003</v>
      </c>
      <c r="K60" s="27">
        <v>150918.39084000001</v>
      </c>
      <c r="L60" s="16">
        <f t="shared" ref="L60:L63" si="5">SUM($D60:$K60)</f>
        <v>1159144.5325008465</v>
      </c>
    </row>
    <row r="61" spans="1:12" ht="26" x14ac:dyDescent="0.35">
      <c r="A61" s="1"/>
      <c r="B61" s="30" t="s">
        <v>45</v>
      </c>
      <c r="C61" s="22"/>
      <c r="D61" s="21">
        <v>4355956.7357017351</v>
      </c>
      <c r="E61" s="21">
        <v>2665404.4474999998</v>
      </c>
      <c r="F61" s="21">
        <v>7310764.7350000003</v>
      </c>
      <c r="G61" s="21">
        <v>2613886.3225000002</v>
      </c>
      <c r="H61" s="21">
        <v>4522935.4442988159</v>
      </c>
      <c r="I61" s="21">
        <v>2850559.9739398058</v>
      </c>
      <c r="J61" s="21">
        <v>9973898.5199999996</v>
      </c>
      <c r="K61" s="21">
        <v>5133278.5999999996</v>
      </c>
      <c r="L61" s="16">
        <f t="shared" si="5"/>
        <v>39426684.778940357</v>
      </c>
    </row>
    <row r="62" spans="1:12" ht="26" x14ac:dyDescent="0.35">
      <c r="A62" s="1"/>
      <c r="B62" s="14" t="s">
        <v>46</v>
      </c>
      <c r="C62" s="22"/>
      <c r="D62" s="21">
        <v>6374613.2927319556</v>
      </c>
      <c r="E62" s="21">
        <v>3694064.27</v>
      </c>
      <c r="F62" s="21">
        <v>9811253.1050000004</v>
      </c>
      <c r="G62" s="21">
        <v>3273849.2250000001</v>
      </c>
      <c r="H62" s="21">
        <v>6883799.7476107199</v>
      </c>
      <c r="I62" s="21">
        <v>3762029.5042125871</v>
      </c>
      <c r="J62" s="21">
        <v>14048731.989999998</v>
      </c>
      <c r="K62" s="21">
        <v>7149388.2949999999</v>
      </c>
      <c r="L62" s="16">
        <f t="shared" si="5"/>
        <v>54997729.429555267</v>
      </c>
    </row>
    <row r="63" spans="1:12" ht="26" x14ac:dyDescent="0.35">
      <c r="A63" s="1"/>
      <c r="B63" s="14" t="s">
        <v>47</v>
      </c>
      <c r="C63" s="22"/>
      <c r="D63" s="34">
        <v>2337300.1786715141</v>
      </c>
      <c r="E63" s="34">
        <v>1636744.625</v>
      </c>
      <c r="F63" s="34">
        <v>4810276.3650000002</v>
      </c>
      <c r="G63" s="34">
        <v>1953923.4200000002</v>
      </c>
      <c r="H63" s="34">
        <v>2162071.1409869124</v>
      </c>
      <c r="I63" s="34">
        <v>1939090.4436670244</v>
      </c>
      <c r="J63" s="34">
        <v>5899065.0499999989</v>
      </c>
      <c r="K63" s="34">
        <v>3117168.9050000003</v>
      </c>
      <c r="L63" s="16">
        <f t="shared" si="5"/>
        <v>23855640.128325451</v>
      </c>
    </row>
    <row r="64" spans="1:12" ht="26" x14ac:dyDescent="0.35">
      <c r="A64" s="1"/>
      <c r="B64" s="30" t="s">
        <v>43</v>
      </c>
      <c r="C64" s="22"/>
      <c r="D64" s="36">
        <v>2.9400000000000003E-2</v>
      </c>
      <c r="E64" s="36">
        <v>2.9400000000000003E-2</v>
      </c>
      <c r="F64" s="36">
        <v>2.9400000000000003E-2</v>
      </c>
      <c r="G64" s="36">
        <v>2.9400000000000003E-2</v>
      </c>
      <c r="H64" s="36">
        <v>2.9400000000000003E-2</v>
      </c>
      <c r="I64" s="36">
        <v>2.9400000000000003E-2</v>
      </c>
      <c r="J64" s="36">
        <v>2.9400000000000003E-2</v>
      </c>
      <c r="K64" s="36">
        <v>2.9400000000000003E-2</v>
      </c>
      <c r="L64" s="36"/>
    </row>
    <row r="65" spans="1:12" x14ac:dyDescent="0.35">
      <c r="A65" s="1"/>
      <c r="B65" s="2"/>
      <c r="C65" s="32"/>
      <c r="D65" s="35"/>
      <c r="E65" s="35"/>
      <c r="F65" s="35"/>
      <c r="G65" s="35"/>
      <c r="H65" s="35"/>
      <c r="I65" s="35"/>
      <c r="J65" s="35"/>
      <c r="K65" s="35"/>
      <c r="L65" s="35"/>
    </row>
    <row r="66" spans="1:12" ht="25" x14ac:dyDescent="0.35">
      <c r="A66" s="1">
        <v>11</v>
      </c>
      <c r="B66" s="11" t="s">
        <v>48</v>
      </c>
      <c r="C66" s="12" t="s">
        <v>17</v>
      </c>
      <c r="D66" s="27">
        <v>-34851.975510413402</v>
      </c>
      <c r="E66" s="27">
        <v>-20510.295456159467</v>
      </c>
      <c r="F66" s="27">
        <v>-47810.596063931291</v>
      </c>
      <c r="G66" s="27">
        <v>-18378.765772499999</v>
      </c>
      <c r="H66" s="27">
        <v>-25985.186491614288</v>
      </c>
      <c r="I66" s="27">
        <v>-20080.685896504106</v>
      </c>
      <c r="J66" s="27">
        <v>-44958.769002000001</v>
      </c>
      <c r="K66" s="27">
        <v>-30653.886480000001</v>
      </c>
      <c r="L66" s="16">
        <f t="shared" ref="L66:L69" si="6">SUM($D66:$K66)</f>
        <v>-243230.16067312256</v>
      </c>
    </row>
    <row r="67" spans="1:12" ht="39" x14ac:dyDescent="0.35">
      <c r="A67" s="1"/>
      <c r="B67" s="30" t="s">
        <v>49</v>
      </c>
      <c r="C67" s="22"/>
      <c r="D67" s="21">
        <v>-1185441.3438916123</v>
      </c>
      <c r="E67" s="21">
        <v>-697629.09714828117</v>
      </c>
      <c r="F67" s="21">
        <v>-1626210.7504738532</v>
      </c>
      <c r="G67" s="21">
        <v>-625128.08749999991</v>
      </c>
      <c r="H67" s="21">
        <v>-883849.88066715258</v>
      </c>
      <c r="I67" s="21">
        <v>-683016.52709197637</v>
      </c>
      <c r="J67" s="21">
        <v>-1529209.8299999998</v>
      </c>
      <c r="K67" s="21">
        <v>-1042649.2</v>
      </c>
      <c r="L67" s="16">
        <f t="shared" si="6"/>
        <v>-8273134.7167728757</v>
      </c>
    </row>
    <row r="68" spans="1:12" ht="39" x14ac:dyDescent="0.35">
      <c r="A68" s="1"/>
      <c r="B68" s="14" t="s">
        <v>50</v>
      </c>
      <c r="C68" s="22"/>
      <c r="D68" s="21">
        <v>-2108061.3877832247</v>
      </c>
      <c r="E68" s="21">
        <v>-1240736.3192965623</v>
      </c>
      <c r="F68" s="21">
        <v>-2891969.6009477065</v>
      </c>
      <c r="G68" s="21">
        <v>-1111673.3149999999</v>
      </c>
      <c r="H68" s="21">
        <v>-1571708.871334305</v>
      </c>
      <c r="I68" s="21">
        <v>-1214579.9191839527</v>
      </c>
      <c r="J68" s="21">
        <v>-2719290.5549999997</v>
      </c>
      <c r="K68" s="21">
        <v>-1854102.03</v>
      </c>
      <c r="L68" s="16">
        <f t="shared" si="6"/>
        <v>-14712121.998545749</v>
      </c>
    </row>
    <row r="69" spans="1:12" ht="39" x14ac:dyDescent="0.35">
      <c r="A69" s="1"/>
      <c r="B69" s="14" t="s">
        <v>51</v>
      </c>
      <c r="C69" s="22"/>
      <c r="D69" s="21">
        <v>-262821.3</v>
      </c>
      <c r="E69" s="21">
        <v>-154521.875</v>
      </c>
      <c r="F69" s="21">
        <v>-360451.9</v>
      </c>
      <c r="G69" s="21">
        <v>-138582.85999999978</v>
      </c>
      <c r="H69" s="21">
        <v>-195990.89</v>
      </c>
      <c r="I69" s="21">
        <v>-151453.13500000001</v>
      </c>
      <c r="J69" s="21">
        <v>-339129.10499999992</v>
      </c>
      <c r="K69" s="21">
        <v>-231196.37</v>
      </c>
      <c r="L69" s="16">
        <f t="shared" si="6"/>
        <v>-1834147.4349999996</v>
      </c>
    </row>
    <row r="70" spans="1:12" ht="26" x14ac:dyDescent="0.35">
      <c r="A70" s="1"/>
      <c r="B70" s="30" t="s">
        <v>43</v>
      </c>
      <c r="C70" s="22"/>
      <c r="D70" s="36">
        <v>2.9400000000000003E-2</v>
      </c>
      <c r="E70" s="36">
        <v>2.9400000000000003E-2</v>
      </c>
      <c r="F70" s="36">
        <v>2.9400000000000003E-2</v>
      </c>
      <c r="G70" s="36">
        <v>2.9400000000000003E-2</v>
      </c>
      <c r="H70" s="36">
        <v>2.9400000000000003E-2</v>
      </c>
      <c r="I70" s="36">
        <v>2.9400000000000003E-2</v>
      </c>
      <c r="J70" s="36">
        <v>2.9400000000000003E-2</v>
      </c>
      <c r="K70" s="36">
        <v>2.9400000000000003E-2</v>
      </c>
      <c r="L70" s="36"/>
    </row>
    <row r="71" spans="1:12" x14ac:dyDescent="0.35">
      <c r="A71" s="1"/>
      <c r="B71" s="2"/>
      <c r="C71" s="32"/>
      <c r="D71" s="35"/>
      <c r="E71" s="35"/>
      <c r="F71" s="35"/>
      <c r="G71" s="35"/>
      <c r="H71" s="35"/>
      <c r="I71" s="35"/>
      <c r="J71" s="35"/>
      <c r="K71" s="35"/>
      <c r="L71" s="35"/>
    </row>
    <row r="72" spans="1:12" ht="25" x14ac:dyDescent="0.35">
      <c r="A72" s="1">
        <v>12</v>
      </c>
      <c r="B72" s="11" t="s">
        <v>52</v>
      </c>
      <c r="C72" s="12" t="s">
        <v>17</v>
      </c>
      <c r="D72" s="27">
        <v>143.63504998521154</v>
      </c>
      <c r="E72" s="27">
        <v>328.13656392419352</v>
      </c>
      <c r="F72" s="27">
        <v>252.77449846374665</v>
      </c>
      <c r="G72" s="27">
        <v>617.16325028611561</v>
      </c>
      <c r="H72" s="27">
        <v>2262.6733242359355</v>
      </c>
      <c r="I72" s="27">
        <v>245.27525285692096</v>
      </c>
      <c r="J72" s="27">
        <v>743.33244028579304</v>
      </c>
      <c r="K72" s="27">
        <v>558.83763975973807</v>
      </c>
      <c r="L72" s="16">
        <f t="shared" ref="L72:L75" si="7">SUM($D72:$K72)</f>
        <v>5151.8280197976546</v>
      </c>
    </row>
    <row r="73" spans="1:12" ht="26" x14ac:dyDescent="0.35">
      <c r="A73" s="1"/>
      <c r="B73" s="30" t="s">
        <v>53</v>
      </c>
      <c r="C73" s="22"/>
      <c r="D73" s="21">
        <v>4885.5459178643378</v>
      </c>
      <c r="E73" s="21">
        <v>11161.107616469166</v>
      </c>
      <c r="F73" s="21">
        <v>8597.7720565900217</v>
      </c>
      <c r="G73" s="21">
        <v>20991.947288643387</v>
      </c>
      <c r="H73" s="21">
        <v>76961.677695099846</v>
      </c>
      <c r="I73" s="21">
        <v>8342.6956754054736</v>
      </c>
      <c r="J73" s="21">
        <v>25283.416336251463</v>
      </c>
      <c r="K73" s="21">
        <v>19008.082985025103</v>
      </c>
      <c r="L73" s="16">
        <f t="shared" si="7"/>
        <v>175232.24557134879</v>
      </c>
    </row>
    <row r="74" spans="1:12" ht="26" x14ac:dyDescent="0.35">
      <c r="A74" s="1"/>
      <c r="B74" s="14" t="s">
        <v>54</v>
      </c>
      <c r="C74" s="22"/>
      <c r="D74" s="21">
        <v>7638.7682943373329</v>
      </c>
      <c r="E74" s="21">
        <v>20376.194614630513</v>
      </c>
      <c r="F74" s="21">
        <v>13600.077812895735</v>
      </c>
      <c r="G74" s="21">
        <v>28224.583092140481</v>
      </c>
      <c r="H74" s="21">
        <v>103497.80026013314</v>
      </c>
      <c r="I74" s="21">
        <v>11859.098574490292</v>
      </c>
      <c r="J74" s="21">
        <v>35141.784599758728</v>
      </c>
      <c r="K74" s="21">
        <v>35144.581846745517</v>
      </c>
      <c r="L74" s="16">
        <f t="shared" si="7"/>
        <v>255482.88909513172</v>
      </c>
    </row>
    <row r="75" spans="1:12" ht="26" x14ac:dyDescent="0.35">
      <c r="A75" s="1"/>
      <c r="B75" s="14" t="s">
        <v>55</v>
      </c>
      <c r="C75" s="22"/>
      <c r="D75" s="34">
        <v>2132.3235413913435</v>
      </c>
      <c r="E75" s="34">
        <v>1946.020618307818</v>
      </c>
      <c r="F75" s="34">
        <v>3595.466300284309</v>
      </c>
      <c r="G75" s="34">
        <v>13759.311485146291</v>
      </c>
      <c r="H75" s="34">
        <v>50425.555130066568</v>
      </c>
      <c r="I75" s="34">
        <v>4826.2927763206544</v>
      </c>
      <c r="J75" s="34">
        <v>15425.048072744195</v>
      </c>
      <c r="K75" s="34">
        <v>2871.584123304689</v>
      </c>
      <c r="L75" s="16">
        <f t="shared" si="7"/>
        <v>94981.602047565873</v>
      </c>
    </row>
    <row r="76" spans="1:12" ht="26" x14ac:dyDescent="0.35">
      <c r="A76" s="1"/>
      <c r="B76" s="30" t="s">
        <v>43</v>
      </c>
      <c r="C76" s="22"/>
      <c r="D76" s="36">
        <v>2.9400000000000003E-2</v>
      </c>
      <c r="E76" s="36">
        <v>2.9400000000000003E-2</v>
      </c>
      <c r="F76" s="36">
        <v>2.9400000000000003E-2</v>
      </c>
      <c r="G76" s="36">
        <v>2.9400000000000003E-2</v>
      </c>
      <c r="H76" s="36">
        <v>2.9400000000000003E-2</v>
      </c>
      <c r="I76" s="36">
        <v>2.9400000000000003E-2</v>
      </c>
      <c r="J76" s="36">
        <v>2.9400000000000003E-2</v>
      </c>
      <c r="K76" s="36">
        <v>2.9400000000000003E-2</v>
      </c>
      <c r="L76" s="36"/>
    </row>
    <row r="77" spans="1:12" x14ac:dyDescent="0.35">
      <c r="A77" s="1"/>
      <c r="B77" s="2"/>
      <c r="C77" s="32"/>
      <c r="D77" s="35"/>
      <c r="E77" s="35"/>
      <c r="F77" s="35"/>
      <c r="G77" s="35"/>
      <c r="H77" s="35"/>
      <c r="I77" s="35"/>
      <c r="J77" s="35"/>
      <c r="K77" s="35"/>
      <c r="L77" s="35"/>
    </row>
    <row r="78" spans="1:12" ht="25" x14ac:dyDescent="0.35">
      <c r="A78" s="1">
        <v>13</v>
      </c>
      <c r="B78" s="11" t="s">
        <v>56</v>
      </c>
      <c r="C78" s="12" t="s">
        <v>17</v>
      </c>
      <c r="D78" s="27">
        <v>32.206356921765092</v>
      </c>
      <c r="E78" s="27">
        <v>-114.33785301118708</v>
      </c>
      <c r="F78" s="27">
        <v>-72.384481782858501</v>
      </c>
      <c r="G78" s="27">
        <v>-94.710795664463262</v>
      </c>
      <c r="H78" s="27">
        <v>46.874286738671181</v>
      </c>
      <c r="I78" s="27">
        <v>-116.09099263259468</v>
      </c>
      <c r="J78" s="27">
        <v>-148.61371647144404</v>
      </c>
      <c r="K78" s="27">
        <v>-195.28578468570802</v>
      </c>
      <c r="L78" s="16">
        <f t="shared" ref="L78:L81" si="8">SUM($D78:$K78)</f>
        <v>-662.34298058781928</v>
      </c>
    </row>
    <row r="79" spans="1:12" ht="26" x14ac:dyDescent="0.35">
      <c r="A79" s="1"/>
      <c r="B79" s="30" t="s">
        <v>57</v>
      </c>
      <c r="C79" s="22"/>
      <c r="D79" s="21">
        <v>1095.4543170668398</v>
      </c>
      <c r="E79" s="21">
        <v>-3889.0426194281317</v>
      </c>
      <c r="F79" s="21">
        <v>-2462.057203498588</v>
      </c>
      <c r="G79" s="21">
        <v>-3221.455634845689</v>
      </c>
      <c r="H79" s="21">
        <v>1594.363494512625</v>
      </c>
      <c r="I79" s="21">
        <v>-3948.6732187957368</v>
      </c>
      <c r="J79" s="21">
        <v>-5054.8883153552388</v>
      </c>
      <c r="K79" s="21">
        <v>-6642.3736287655784</v>
      </c>
      <c r="L79" s="16">
        <f t="shared" si="8"/>
        <v>-22528.672809109499</v>
      </c>
    </row>
    <row r="80" spans="1:12" ht="26" x14ac:dyDescent="0.35">
      <c r="A80" s="1"/>
      <c r="B80" s="14" t="s">
        <v>58</v>
      </c>
      <c r="C80" s="22"/>
      <c r="D80" s="21">
        <v>1224.1064788859276</v>
      </c>
      <c r="E80" s="21">
        <v>-5980.2867288954385</v>
      </c>
      <c r="F80" s="21">
        <v>-3784.6527031992891</v>
      </c>
      <c r="G80" s="21">
        <v>-4871.6795171662416</v>
      </c>
      <c r="H80" s="21">
        <v>2004.3323880266398</v>
      </c>
      <c r="I80" s="21">
        <v>-5481.8839625430774</v>
      </c>
      <c r="J80" s="21">
        <v>-7116.0876105310745</v>
      </c>
      <c r="K80" s="21">
        <v>-10239.797471540365</v>
      </c>
      <c r="L80" s="16">
        <f t="shared" si="8"/>
        <v>-34245.949126962922</v>
      </c>
    </row>
    <row r="81" spans="1:12" ht="26" x14ac:dyDescent="0.35">
      <c r="A81" s="1"/>
      <c r="B81" s="14" t="s">
        <v>59</v>
      </c>
      <c r="C81" s="22"/>
      <c r="D81" s="34">
        <v>966.80215524775224</v>
      </c>
      <c r="E81" s="34">
        <v>-1797.7985099608252</v>
      </c>
      <c r="F81" s="34">
        <v>-1139.4617037978871</v>
      </c>
      <c r="G81" s="34">
        <v>-1571.2317525251362</v>
      </c>
      <c r="H81" s="34">
        <v>1184.3946009986103</v>
      </c>
      <c r="I81" s="34">
        <v>-2415.4624750483968</v>
      </c>
      <c r="J81" s="34">
        <v>-2993.6890201794026</v>
      </c>
      <c r="K81" s="34">
        <v>-3044.949785990791</v>
      </c>
      <c r="L81" s="16">
        <f t="shared" si="8"/>
        <v>-10811.396491256077</v>
      </c>
    </row>
    <row r="82" spans="1:12" ht="26" x14ac:dyDescent="0.35">
      <c r="A82" s="1"/>
      <c r="B82" s="30" t="s">
        <v>43</v>
      </c>
      <c r="C82" s="22"/>
      <c r="D82" s="36">
        <v>2.9400000000000003E-2</v>
      </c>
      <c r="E82" s="36">
        <v>2.9400000000000003E-2</v>
      </c>
      <c r="F82" s="36">
        <v>2.9400000000000003E-2</v>
      </c>
      <c r="G82" s="36">
        <v>2.9400000000000003E-2</v>
      </c>
      <c r="H82" s="36">
        <v>2.9400000000000003E-2</v>
      </c>
      <c r="I82" s="36">
        <v>2.9400000000000003E-2</v>
      </c>
      <c r="J82" s="36">
        <v>2.9400000000000003E-2</v>
      </c>
      <c r="K82" s="36">
        <v>2.9400000000000003E-2</v>
      </c>
      <c r="L82" s="36"/>
    </row>
    <row r="83" spans="1:12" x14ac:dyDescent="0.35">
      <c r="A83" s="1"/>
      <c r="B83" s="2"/>
      <c r="C83" s="17"/>
      <c r="D83" s="1"/>
      <c r="E83" s="1"/>
      <c r="F83" s="1"/>
      <c r="G83" s="1"/>
      <c r="H83" s="1"/>
      <c r="I83" s="1"/>
      <c r="J83" s="1"/>
      <c r="K83" s="1"/>
      <c r="L83" s="1"/>
    </row>
    <row r="84" spans="1:12" x14ac:dyDescent="0.35">
      <c r="A84" s="1"/>
      <c r="B84" s="8" t="s">
        <v>60</v>
      </c>
      <c r="C84" s="37"/>
      <c r="D84" s="10"/>
      <c r="E84" s="10"/>
      <c r="F84" s="10"/>
      <c r="G84" s="10"/>
      <c r="H84" s="10"/>
      <c r="I84" s="10"/>
      <c r="J84" s="10"/>
      <c r="K84" s="10"/>
      <c r="L84" s="10"/>
    </row>
    <row r="85" spans="1:12" x14ac:dyDescent="0.35">
      <c r="A85" s="1"/>
      <c r="B85" s="2"/>
      <c r="C85" s="17"/>
      <c r="D85" s="1"/>
      <c r="E85" s="1"/>
      <c r="F85" s="1"/>
      <c r="G85" s="1"/>
      <c r="H85" s="1"/>
      <c r="I85" s="1"/>
      <c r="J85" s="1"/>
      <c r="K85" s="1"/>
      <c r="L85" s="1"/>
    </row>
    <row r="86" spans="1:12" ht="37.5" x14ac:dyDescent="0.35">
      <c r="A86" s="1">
        <v>14</v>
      </c>
      <c r="B86" s="11" t="s">
        <v>15</v>
      </c>
      <c r="C86" s="12"/>
      <c r="D86" s="13"/>
      <c r="E86" s="13"/>
      <c r="F86" s="13"/>
      <c r="G86" s="13"/>
      <c r="H86" s="13"/>
      <c r="I86" s="13"/>
      <c r="J86" s="13"/>
      <c r="K86" s="13"/>
      <c r="L86" s="13"/>
    </row>
    <row r="87" spans="1:12" x14ac:dyDescent="0.35">
      <c r="A87" s="1"/>
      <c r="B87" s="14" t="s">
        <v>61</v>
      </c>
      <c r="C87" s="15" t="s">
        <v>17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f>SUM($D87:$K87)</f>
        <v>0</v>
      </c>
    </row>
    <row r="88" spans="1:12" x14ac:dyDescent="0.35">
      <c r="A88" s="1"/>
      <c r="B88" s="1"/>
      <c r="C88" s="22"/>
      <c r="D88" s="1"/>
      <c r="E88" s="1"/>
      <c r="F88" s="1"/>
      <c r="G88" s="1"/>
      <c r="H88" s="1"/>
      <c r="I88" s="1"/>
      <c r="J88" s="1"/>
      <c r="K88" s="1"/>
      <c r="L88" s="1"/>
    </row>
    <row r="89" spans="1:12" ht="37.5" x14ac:dyDescent="0.35">
      <c r="A89" s="1">
        <v>15</v>
      </c>
      <c r="B89" s="11" t="s">
        <v>18</v>
      </c>
      <c r="C89" s="12"/>
      <c r="D89" s="13"/>
      <c r="E89" s="13"/>
      <c r="F89" s="13"/>
      <c r="G89" s="13"/>
      <c r="H89" s="13"/>
      <c r="I89" s="13"/>
      <c r="J89" s="13"/>
      <c r="K89" s="13"/>
      <c r="L89" s="13"/>
    </row>
    <row r="90" spans="1:12" x14ac:dyDescent="0.35">
      <c r="A90" s="1"/>
      <c r="B90" s="14" t="s">
        <v>61</v>
      </c>
      <c r="C90" s="15" t="s">
        <v>17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f>SUM($D90:$K90)</f>
        <v>0</v>
      </c>
    </row>
    <row r="91" spans="1:12" x14ac:dyDescent="0.35">
      <c r="A91" s="1"/>
      <c r="B91" s="1"/>
      <c r="C91" s="22"/>
      <c r="D91" s="1"/>
      <c r="E91" s="1"/>
      <c r="F91" s="1"/>
      <c r="G91" s="1"/>
      <c r="H91" s="1"/>
      <c r="I91" s="1"/>
      <c r="J91" s="1"/>
      <c r="K91" s="1"/>
      <c r="L91" s="1"/>
    </row>
    <row r="92" spans="1:12" ht="37.5" x14ac:dyDescent="0.35">
      <c r="A92" s="1">
        <v>16</v>
      </c>
      <c r="B92" s="11" t="s">
        <v>19</v>
      </c>
      <c r="C92" s="12"/>
      <c r="D92" s="13"/>
      <c r="E92" s="13"/>
      <c r="F92" s="13"/>
      <c r="G92" s="13"/>
      <c r="H92" s="13"/>
      <c r="I92" s="13"/>
      <c r="J92" s="13"/>
      <c r="K92" s="13"/>
      <c r="L92" s="13"/>
    </row>
    <row r="93" spans="1:12" x14ac:dyDescent="0.35">
      <c r="A93" s="1"/>
      <c r="B93" s="14" t="s">
        <v>61</v>
      </c>
      <c r="C93" s="12" t="s">
        <v>17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16">
        <f>SUM($D93:$K93)</f>
        <v>0</v>
      </c>
    </row>
    <row r="94" spans="1:12" x14ac:dyDescent="0.35">
      <c r="A94" s="1"/>
      <c r="B94" s="2"/>
      <c r="C94" s="17"/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35">
      <c r="A95" s="1"/>
      <c r="B95" s="2"/>
      <c r="C95" s="17"/>
      <c r="D95" s="1"/>
      <c r="E95" s="1"/>
      <c r="F95" s="1"/>
      <c r="G95" s="1"/>
      <c r="H95" s="1"/>
      <c r="I95" s="1"/>
      <c r="J95" s="1"/>
      <c r="K95" s="1"/>
      <c r="L95" s="1"/>
    </row>
    <row r="96" spans="1:12" x14ac:dyDescent="0.35">
      <c r="A96" s="1"/>
      <c r="B96" s="8" t="s">
        <v>62</v>
      </c>
      <c r="C96" s="37"/>
      <c r="D96" s="10"/>
      <c r="E96" s="10"/>
      <c r="F96" s="10"/>
      <c r="G96" s="10"/>
      <c r="H96" s="10"/>
      <c r="I96" s="10"/>
      <c r="J96" s="10"/>
      <c r="K96" s="10"/>
      <c r="L96" s="10"/>
    </row>
    <row r="97" spans="1:12" x14ac:dyDescent="0.35">
      <c r="A97" s="1"/>
      <c r="B97" s="1"/>
      <c r="C97" s="22"/>
      <c r="D97" s="1"/>
      <c r="E97" s="1"/>
      <c r="F97" s="1"/>
      <c r="G97" s="1"/>
      <c r="H97" s="1"/>
      <c r="I97" s="1"/>
      <c r="J97" s="1"/>
      <c r="K97" s="1"/>
      <c r="L97" s="1"/>
    </row>
    <row r="98" spans="1:12" ht="25" x14ac:dyDescent="0.35">
      <c r="A98" s="1">
        <v>17</v>
      </c>
      <c r="B98" s="23" t="s">
        <v>22</v>
      </c>
      <c r="C98" s="12"/>
      <c r="D98" s="13"/>
      <c r="E98" s="13"/>
      <c r="F98" s="13"/>
      <c r="G98" s="13"/>
      <c r="H98" s="13"/>
      <c r="I98" s="13"/>
      <c r="J98" s="13"/>
      <c r="K98" s="13"/>
      <c r="L98" s="13"/>
    </row>
    <row r="99" spans="1:12" x14ac:dyDescent="0.35">
      <c r="A99" s="1"/>
      <c r="B99" s="24" t="s">
        <v>63</v>
      </c>
      <c r="C99" s="12" t="s">
        <v>17</v>
      </c>
      <c r="D99" s="25">
        <v>10381255.468825091</v>
      </c>
      <c r="E99" s="25">
        <v>2427803.5279539698</v>
      </c>
      <c r="F99" s="25">
        <v>3608410.9235031321</v>
      </c>
      <c r="G99" s="25">
        <v>6495972.4956638422</v>
      </c>
      <c r="H99" s="25">
        <v>5494926.3408346772</v>
      </c>
      <c r="I99" s="25">
        <v>4833020.1591789741</v>
      </c>
      <c r="J99" s="25">
        <v>2479601.076753214</v>
      </c>
      <c r="K99" s="25">
        <v>4817421.8277567048</v>
      </c>
      <c r="L99" s="25">
        <f>SUM($D99:$K99)</f>
        <v>40538411.820469603</v>
      </c>
    </row>
    <row r="100" spans="1:12" x14ac:dyDescent="0.35">
      <c r="A100" s="1"/>
      <c r="B100" s="1"/>
      <c r="C100" s="22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37.5" x14ac:dyDescent="0.35">
      <c r="A101" s="1">
        <v>18</v>
      </c>
      <c r="B101" s="11" t="s">
        <v>30</v>
      </c>
      <c r="C101" s="12"/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1:12" x14ac:dyDescent="0.35">
      <c r="A102" s="1"/>
      <c r="B102" s="24" t="s">
        <v>63</v>
      </c>
      <c r="C102" s="12" t="s">
        <v>17</v>
      </c>
      <c r="D102" s="25">
        <v>36514.443893573305</v>
      </c>
      <c r="E102" s="25">
        <v>2157.6300599994292</v>
      </c>
      <c r="F102" s="25">
        <v>1792.1493725612572</v>
      </c>
      <c r="G102" s="25">
        <v>28849.703469851254</v>
      </c>
      <c r="H102" s="25">
        <v>10761.829743608389</v>
      </c>
      <c r="I102" s="25">
        <v>7452.6930527180075</v>
      </c>
      <c r="J102" s="25">
        <v>3615.7821819857436</v>
      </c>
      <c r="K102" s="25">
        <v>5700.9783077985676</v>
      </c>
      <c r="L102" s="25">
        <f>SUM($D102:$K102)</f>
        <v>96845.210082095946</v>
      </c>
    </row>
    <row r="103" spans="1:12" x14ac:dyDescent="0.35">
      <c r="A103" s="1"/>
      <c r="B103" s="1"/>
      <c r="C103" s="22"/>
      <c r="D103" s="1"/>
      <c r="E103" s="1"/>
      <c r="F103" s="1"/>
      <c r="G103" s="1"/>
      <c r="H103" s="1"/>
      <c r="I103" s="1"/>
      <c r="J103" s="1"/>
      <c r="K103" s="1"/>
      <c r="L103" s="1"/>
    </row>
    <row r="104" spans="1:12" x14ac:dyDescent="0.35">
      <c r="A104" s="1"/>
      <c r="B104" s="2"/>
      <c r="C104" s="17"/>
      <c r="D104" s="1"/>
      <c r="E104" s="1"/>
      <c r="F104" s="1"/>
      <c r="G104" s="1"/>
      <c r="H104" s="1"/>
      <c r="I104" s="1"/>
      <c r="J104" s="1"/>
      <c r="K104" s="1"/>
      <c r="L104" s="1"/>
    </row>
    <row r="105" spans="1:12" x14ac:dyDescent="0.35">
      <c r="A105" s="1"/>
      <c r="B105" s="8" t="s">
        <v>64</v>
      </c>
      <c r="C105" s="37"/>
      <c r="D105" s="10"/>
      <c r="E105" s="10"/>
      <c r="F105" s="10"/>
      <c r="G105" s="10"/>
      <c r="H105" s="10"/>
      <c r="I105" s="10"/>
      <c r="J105" s="10"/>
      <c r="K105" s="10"/>
      <c r="L105" s="10"/>
    </row>
    <row r="106" spans="1:12" x14ac:dyDescent="0.35">
      <c r="A106" s="1"/>
      <c r="B106" s="2"/>
      <c r="C106" s="17"/>
      <c r="D106" s="1"/>
      <c r="E106" s="1"/>
      <c r="F106" s="1"/>
      <c r="G106" s="1"/>
      <c r="H106" s="1"/>
      <c r="I106" s="1"/>
      <c r="J106" s="1"/>
      <c r="K106" s="1"/>
      <c r="L106" s="1"/>
    </row>
    <row r="107" spans="1:12" x14ac:dyDescent="0.35">
      <c r="A107" s="1"/>
      <c r="B107" s="2"/>
      <c r="C107" s="17"/>
      <c r="D107" s="1"/>
      <c r="E107" s="1"/>
      <c r="F107" s="1"/>
      <c r="G107" s="1"/>
      <c r="H107" s="1"/>
      <c r="I107" s="1"/>
      <c r="J107" s="1"/>
      <c r="K107" s="1"/>
      <c r="L107" s="1"/>
    </row>
    <row r="108" spans="1:12" x14ac:dyDescent="0.35">
      <c r="A108" s="1"/>
      <c r="B108" s="8" t="s">
        <v>65</v>
      </c>
      <c r="C108" s="37"/>
      <c r="D108" s="10"/>
      <c r="E108" s="10"/>
      <c r="F108" s="10"/>
      <c r="G108" s="10"/>
      <c r="H108" s="10"/>
      <c r="I108" s="10"/>
      <c r="J108" s="10"/>
      <c r="K108" s="10"/>
      <c r="L108" s="10"/>
    </row>
    <row r="109" spans="1:12" x14ac:dyDescent="0.35">
      <c r="A109" s="1"/>
      <c r="B109" s="2"/>
      <c r="C109" s="17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37.5" x14ac:dyDescent="0.35">
      <c r="A110" s="1">
        <v>19</v>
      </c>
      <c r="B110" s="11" t="s">
        <v>15</v>
      </c>
      <c r="C110" s="12"/>
      <c r="D110" s="13"/>
      <c r="E110" s="13"/>
      <c r="F110" s="13"/>
      <c r="G110" s="13"/>
      <c r="H110" s="13"/>
      <c r="I110" s="13"/>
      <c r="J110" s="13"/>
      <c r="K110" s="13"/>
      <c r="L110" s="13"/>
    </row>
    <row r="111" spans="1:12" x14ac:dyDescent="0.35">
      <c r="A111" s="1"/>
      <c r="B111" s="14" t="s">
        <v>66</v>
      </c>
      <c r="C111" s="15" t="s">
        <v>17</v>
      </c>
      <c r="D111" s="16">
        <v>-700735.25346262136</v>
      </c>
      <c r="E111" s="16">
        <v>-1094796.0723054903</v>
      </c>
      <c r="F111" s="16">
        <v>-1133288.7100948158</v>
      </c>
      <c r="G111" s="16">
        <v>-889553.92302560445</v>
      </c>
      <c r="H111" s="16">
        <v>5344228.6014368087</v>
      </c>
      <c r="I111" s="16">
        <v>-3973553.0298924376</v>
      </c>
      <c r="J111" s="16">
        <v>-950717.88733360963</v>
      </c>
      <c r="K111" s="16">
        <v>-737028.7622812012</v>
      </c>
      <c r="L111" s="16">
        <f>SUM($D111:$K111)</f>
        <v>-4135445.0369589715</v>
      </c>
    </row>
    <row r="112" spans="1:12" x14ac:dyDescent="0.35">
      <c r="A112" s="1"/>
      <c r="B112" s="1"/>
      <c r="C112" s="22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37.5" x14ac:dyDescent="0.35">
      <c r="A113" s="1">
        <v>20</v>
      </c>
      <c r="B113" s="11" t="s">
        <v>18</v>
      </c>
      <c r="C113" s="12"/>
      <c r="D113" s="13"/>
      <c r="E113" s="13"/>
      <c r="F113" s="13"/>
      <c r="G113" s="13"/>
      <c r="H113" s="13"/>
      <c r="I113" s="13"/>
      <c r="J113" s="13"/>
      <c r="K113" s="13"/>
      <c r="L113" s="13"/>
    </row>
    <row r="114" spans="1:12" x14ac:dyDescent="0.35">
      <c r="A114" s="1"/>
      <c r="B114" s="14" t="s">
        <v>66</v>
      </c>
      <c r="C114" s="15" t="s">
        <v>17</v>
      </c>
      <c r="D114" s="16">
        <v>226345.8207665752</v>
      </c>
      <c r="E114" s="16">
        <v>127939.89000000001</v>
      </c>
      <c r="F114" s="16">
        <v>358383.22499999998</v>
      </c>
      <c r="G114" s="16">
        <v>55865.255000000005</v>
      </c>
      <c r="H114" s="16">
        <v>209525.28887936799</v>
      </c>
      <c r="I114" s="16">
        <v>69258.62291371543</v>
      </c>
      <c r="J114" s="16">
        <v>284528.51500000001</v>
      </c>
      <c r="K114" s="16">
        <v>215515.685</v>
      </c>
      <c r="L114" s="16">
        <f>SUM($D114:$K114)</f>
        <v>1547362.3025596587</v>
      </c>
    </row>
    <row r="115" spans="1:12" x14ac:dyDescent="0.35">
      <c r="A115" s="1"/>
      <c r="B115" s="1"/>
      <c r="C115" s="22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37.5" x14ac:dyDescent="0.35">
      <c r="A116" s="1">
        <v>21</v>
      </c>
      <c r="B116" s="11" t="s">
        <v>19</v>
      </c>
      <c r="C116" s="12"/>
      <c r="D116" s="13"/>
      <c r="E116" s="13"/>
      <c r="F116" s="13"/>
      <c r="G116" s="13"/>
      <c r="H116" s="13"/>
      <c r="I116" s="13"/>
      <c r="J116" s="13"/>
      <c r="K116" s="13"/>
      <c r="L116" s="13"/>
    </row>
    <row r="117" spans="1:12" x14ac:dyDescent="0.35">
      <c r="A117" s="1"/>
      <c r="B117" s="14" t="s">
        <v>66</v>
      </c>
      <c r="C117" s="12" t="s">
        <v>17</v>
      </c>
      <c r="D117" s="21">
        <v>-90306.536919651408</v>
      </c>
      <c r="E117" s="21">
        <v>-40455.175000000003</v>
      </c>
      <c r="F117" s="21">
        <v>-99747.58</v>
      </c>
      <c r="G117" s="21">
        <v>-35980.04</v>
      </c>
      <c r="H117" s="21">
        <v>-68012.414288194472</v>
      </c>
      <c r="I117" s="21">
        <v>-51310.072327370603</v>
      </c>
      <c r="J117" s="21">
        <v>-83551.285000000003</v>
      </c>
      <c r="K117" s="21">
        <v>-63625.05</v>
      </c>
      <c r="L117" s="16">
        <f>SUM($D117:$K117)</f>
        <v>-532988.15353521646</v>
      </c>
    </row>
    <row r="118" spans="1:12" x14ac:dyDescent="0.35">
      <c r="A118" s="1"/>
      <c r="B118" s="2"/>
      <c r="C118" s="17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25" x14ac:dyDescent="0.35">
      <c r="A119" s="1">
        <v>22</v>
      </c>
      <c r="B119" s="23" t="s">
        <v>22</v>
      </c>
      <c r="C119" s="12" t="s">
        <v>17</v>
      </c>
      <c r="D119" s="13">
        <v>1360906.7035021312</v>
      </c>
      <c r="E119" s="13">
        <v>823082.03475965641</v>
      </c>
      <c r="F119" s="13">
        <v>1916325.4871482477</v>
      </c>
      <c r="G119" s="13">
        <v>730938.08467410097</v>
      </c>
      <c r="H119" s="13">
        <v>1332796.6238146205</v>
      </c>
      <c r="I119" s="13">
        <v>812381.67660268</v>
      </c>
      <c r="J119" s="13">
        <v>2003284.0033486979</v>
      </c>
      <c r="K119" s="13">
        <v>1324212.1165250954</v>
      </c>
      <c r="L119" s="16">
        <f>SUM($D119:$K119)</f>
        <v>10303926.73037523</v>
      </c>
    </row>
    <row r="120" spans="1:12" x14ac:dyDescent="0.35">
      <c r="A120" s="1"/>
      <c r="B120" s="24" t="s">
        <v>67</v>
      </c>
      <c r="C120" s="12"/>
      <c r="D120" s="25">
        <v>1219965.0169640973</v>
      </c>
      <c r="E120" s="25">
        <v>737839.91651624301</v>
      </c>
      <c r="F120" s="25">
        <v>1717862.1057721046</v>
      </c>
      <c r="G120" s="25">
        <v>655238.81289908569</v>
      </c>
      <c r="H120" s="25">
        <v>1194766.1449513531</v>
      </c>
      <c r="I120" s="25">
        <v>728247.73610673775</v>
      </c>
      <c r="J120" s="25">
        <v>1795814.802616535</v>
      </c>
      <c r="K120" s="25">
        <v>1187070.6882722555</v>
      </c>
      <c r="L120" s="25">
        <f t="shared" ref="L120:L121" si="9">SUM($D120:$K120)</f>
        <v>9236805.2240984105</v>
      </c>
    </row>
    <row r="121" spans="1:12" x14ac:dyDescent="0.35">
      <c r="A121" s="1"/>
      <c r="B121" s="24" t="s">
        <v>68</v>
      </c>
      <c r="C121" s="12"/>
      <c r="D121" s="25">
        <v>140941.68653803377</v>
      </c>
      <c r="E121" s="25">
        <v>85242.118243413352</v>
      </c>
      <c r="F121" s="25">
        <v>198463.3813761432</v>
      </c>
      <c r="G121" s="25">
        <v>75699.271775015237</v>
      </c>
      <c r="H121" s="25">
        <v>138030.47886326752</v>
      </c>
      <c r="I121" s="25">
        <v>84133.940495942283</v>
      </c>
      <c r="J121" s="25">
        <v>207469.2007321628</v>
      </c>
      <c r="K121" s="25">
        <v>137141.42825283983</v>
      </c>
      <c r="L121" s="25">
        <f t="shared" si="9"/>
        <v>1067121.506276818</v>
      </c>
    </row>
    <row r="122" spans="1:12" x14ac:dyDescent="0.35">
      <c r="A122" s="1"/>
      <c r="B122" s="26"/>
      <c r="C122" s="12"/>
      <c r="D122" s="25"/>
      <c r="E122" s="25"/>
      <c r="F122" s="25"/>
      <c r="G122" s="25"/>
      <c r="H122" s="25"/>
      <c r="I122" s="25"/>
      <c r="J122" s="25"/>
      <c r="K122" s="25"/>
      <c r="L122" s="25"/>
    </row>
    <row r="123" spans="1:12" x14ac:dyDescent="0.35">
      <c r="A123" s="1"/>
      <c r="B123" s="2"/>
      <c r="C123" s="17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37.5" x14ac:dyDescent="0.35">
      <c r="A124" s="1">
        <v>23</v>
      </c>
      <c r="B124" s="11" t="s">
        <v>30</v>
      </c>
      <c r="C124" s="12" t="s">
        <v>17</v>
      </c>
      <c r="D124" s="13">
        <v>4786.7766686451068</v>
      </c>
      <c r="E124" s="13">
        <v>731.48692618449797</v>
      </c>
      <c r="F124" s="13">
        <v>951.76009390907643</v>
      </c>
      <c r="G124" s="13">
        <v>3246.2186395870604</v>
      </c>
      <c r="H124" s="13">
        <v>2610.2861910557071</v>
      </c>
      <c r="I124" s="13">
        <v>1252.7221236339137</v>
      </c>
      <c r="J124" s="13">
        <v>2921.2112676809443</v>
      </c>
      <c r="K124" s="13">
        <v>1567.0839758595582</v>
      </c>
      <c r="L124" s="16">
        <f>SUM($D124:$K124)</f>
        <v>18067.545886555865</v>
      </c>
    </row>
    <row r="125" spans="1:12" x14ac:dyDescent="0.35">
      <c r="A125" s="1"/>
      <c r="B125" s="14" t="s">
        <v>67</v>
      </c>
      <c r="C125" s="22"/>
      <c r="D125" s="25">
        <v>4291.0363103798381</v>
      </c>
      <c r="E125" s="25">
        <v>655.73081388697051</v>
      </c>
      <c r="F125" s="25">
        <v>853.19149073448523</v>
      </c>
      <c r="G125" s="25">
        <v>2910.0254760460116</v>
      </c>
      <c r="H125" s="25">
        <v>2339.953083600516</v>
      </c>
      <c r="I125" s="25">
        <v>1122.9845241246212</v>
      </c>
      <c r="J125" s="25">
        <v>2618.677345450018</v>
      </c>
      <c r="K125" s="25">
        <v>1404.7896334656252</v>
      </c>
      <c r="L125" s="25">
        <f t="shared" ref="L125:L126" si="10">SUM($D125:$K125)</f>
        <v>16196.388677688086</v>
      </c>
    </row>
    <row r="126" spans="1:12" x14ac:dyDescent="0.35">
      <c r="A126" s="1"/>
      <c r="B126" s="14" t="s">
        <v>68</v>
      </c>
      <c r="C126" s="22"/>
      <c r="D126" s="25">
        <v>495.74035826526858</v>
      </c>
      <c r="E126" s="25">
        <v>75.756112297527494</v>
      </c>
      <c r="F126" s="25">
        <v>98.568603174591246</v>
      </c>
      <c r="G126" s="25">
        <v>336.19316354104893</v>
      </c>
      <c r="H126" s="25">
        <v>270.33310745519117</v>
      </c>
      <c r="I126" s="25">
        <v>129.73759950929258</v>
      </c>
      <c r="J126" s="25">
        <v>302.53392223092629</v>
      </c>
      <c r="K126" s="25">
        <v>162.29434239393305</v>
      </c>
      <c r="L126" s="25">
        <f t="shared" si="10"/>
        <v>1871.157208867779</v>
      </c>
    </row>
    <row r="127" spans="1:12" x14ac:dyDescent="0.35">
      <c r="A127" s="1"/>
      <c r="B127" s="26"/>
      <c r="C127" s="22"/>
      <c r="D127" s="25"/>
      <c r="E127" s="25"/>
      <c r="F127" s="25"/>
      <c r="G127" s="25"/>
      <c r="H127" s="25"/>
      <c r="I127" s="25"/>
      <c r="J127" s="25"/>
      <c r="K127" s="25"/>
      <c r="L127" s="25"/>
    </row>
    <row r="128" spans="1:12" x14ac:dyDescent="0.35">
      <c r="A128" s="1"/>
      <c r="B128" s="2"/>
      <c r="C128" s="17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37.5" x14ac:dyDescent="0.35">
      <c r="A129" s="1">
        <v>24</v>
      </c>
      <c r="B129" s="11" t="s">
        <v>69</v>
      </c>
      <c r="C129" s="12" t="s">
        <v>17</v>
      </c>
      <c r="D129" s="13">
        <v>35254309.247475281</v>
      </c>
      <c r="E129" s="13">
        <v>16725230.25133374</v>
      </c>
      <c r="F129" s="13">
        <v>41712652.763321936</v>
      </c>
      <c r="G129" s="13">
        <v>14991798.164077552</v>
      </c>
      <c r="H129" s="13">
        <v>27532254.5638</v>
      </c>
      <c r="I129" s="13">
        <v>19416032.244665146</v>
      </c>
      <c r="J129" s="13">
        <v>34443919.684525207</v>
      </c>
      <c r="K129" s="13">
        <v>27117436.060801107</v>
      </c>
      <c r="L129" s="16">
        <f>SUM($D129:$K129)</f>
        <v>217193632.97999999</v>
      </c>
    </row>
    <row r="130" spans="1:12" x14ac:dyDescent="0.35">
      <c r="A130" s="1"/>
      <c r="B130" s="24" t="s">
        <v>70</v>
      </c>
      <c r="C130" s="12"/>
      <c r="D130" s="38">
        <v>33696256.204419464</v>
      </c>
      <c r="E130" s="38">
        <v>15986099.324683065</v>
      </c>
      <c r="F130" s="38">
        <v>39869065.053599291</v>
      </c>
      <c r="G130" s="38">
        <v>14329095.194955811</v>
      </c>
      <c r="H130" s="38">
        <v>26315934.5638</v>
      </c>
      <c r="I130" s="38">
        <v>18557802.281399038</v>
      </c>
      <c r="J130" s="38">
        <v>32920103.406425416</v>
      </c>
      <c r="K130" s="38">
        <v>25919276.950717892</v>
      </c>
      <c r="L130" s="25">
        <f t="shared" ref="L130:L133" si="11">SUM($D130:$K130)</f>
        <v>207593632.97999999</v>
      </c>
    </row>
    <row r="131" spans="1:12" x14ac:dyDescent="0.35">
      <c r="A131" s="1"/>
      <c r="B131" s="24" t="s">
        <v>71</v>
      </c>
      <c r="C131" s="12"/>
      <c r="D131" s="38">
        <v>1071161.4671008766</v>
      </c>
      <c r="E131" s="38">
        <v>508152.51207233954</v>
      </c>
      <c r="F131" s="38">
        <v>1267466.5504343198</v>
      </c>
      <c r="G131" s="38">
        <v>455608.29127119714</v>
      </c>
      <c r="H131" s="38">
        <v>836220</v>
      </c>
      <c r="I131" s="38">
        <v>590033.09974545042</v>
      </c>
      <c r="J131" s="38">
        <v>1047623.6911936061</v>
      </c>
      <c r="K131" s="38">
        <v>823734.3881822098</v>
      </c>
      <c r="L131" s="25">
        <f t="shared" si="11"/>
        <v>6599999.9999999991</v>
      </c>
    </row>
    <row r="132" spans="1:12" x14ac:dyDescent="0.35">
      <c r="A132" s="1"/>
      <c r="B132" s="24" t="s">
        <v>72</v>
      </c>
      <c r="C132" s="12"/>
      <c r="D132" s="38">
        <v>486891.57595494384</v>
      </c>
      <c r="E132" s="38">
        <v>230978.41457833617</v>
      </c>
      <c r="F132" s="38">
        <v>576121.15928832721</v>
      </c>
      <c r="G132" s="38">
        <v>207094.67785054419</v>
      </c>
      <c r="H132" s="38">
        <v>380100</v>
      </c>
      <c r="I132" s="38">
        <v>268196.86352065927</v>
      </c>
      <c r="J132" s="38">
        <v>476192.58690618462</v>
      </c>
      <c r="K132" s="38">
        <v>374424.72190100444</v>
      </c>
      <c r="L132" s="25">
        <f t="shared" si="11"/>
        <v>2999999.9999999991</v>
      </c>
    </row>
    <row r="133" spans="1:12" ht="52" x14ac:dyDescent="0.35">
      <c r="A133" s="1"/>
      <c r="B133" s="24" t="s">
        <v>73</v>
      </c>
      <c r="C133" s="12"/>
      <c r="D133" s="38">
        <v>0</v>
      </c>
      <c r="E133" s="38">
        <v>0</v>
      </c>
      <c r="F133" s="38">
        <v>0</v>
      </c>
      <c r="G133" s="38">
        <v>0</v>
      </c>
      <c r="H133" s="38">
        <v>0</v>
      </c>
      <c r="I133" s="38">
        <v>0</v>
      </c>
      <c r="J133" s="38">
        <v>0</v>
      </c>
      <c r="K133" s="38">
        <v>0</v>
      </c>
      <c r="L133" s="25">
        <f t="shared" si="11"/>
        <v>0</v>
      </c>
    </row>
    <row r="134" spans="1:12" ht="37.5" x14ac:dyDescent="0.35">
      <c r="A134" s="1"/>
      <c r="B134" s="11" t="s">
        <v>74</v>
      </c>
      <c r="C134" s="12" t="s">
        <v>75</v>
      </c>
      <c r="D134" s="13">
        <v>35225033.509738624</v>
      </c>
      <c r="E134" s="13">
        <v>16710542.54243475</v>
      </c>
      <c r="F134" s="13">
        <v>41680505.771327503</v>
      </c>
      <c r="G134" s="13">
        <v>14982631.30280365</v>
      </c>
      <c r="H134" s="13">
        <v>27499007.783799998</v>
      </c>
      <c r="I134" s="13">
        <v>19403177.157446347</v>
      </c>
      <c r="J134" s="13">
        <v>34450996.195530199</v>
      </c>
      <c r="K134" s="13">
        <v>27088419.736918893</v>
      </c>
      <c r="L134" s="16">
        <f>SUM($D134:$K134)</f>
        <v>217040313.99999997</v>
      </c>
    </row>
    <row r="135" spans="1:12" x14ac:dyDescent="0.35">
      <c r="A135" s="1"/>
      <c r="B135" s="24" t="s">
        <v>76</v>
      </c>
      <c r="C135" s="12"/>
      <c r="D135" s="38">
        <v>33666980.466682807</v>
      </c>
      <c r="E135" s="38">
        <v>15971411.615784075</v>
      </c>
      <c r="F135" s="38">
        <v>39836918.061604857</v>
      </c>
      <c r="G135" s="38">
        <v>14319928.333681909</v>
      </c>
      <c r="H135" s="38">
        <v>26282687.783799998</v>
      </c>
      <c r="I135" s="38">
        <v>18544947.194180239</v>
      </c>
      <c r="J135" s="38">
        <v>32927179.917430408</v>
      </c>
      <c r="K135" s="38">
        <v>25890260.626835678</v>
      </c>
      <c r="L135" s="25">
        <f t="shared" ref="L135:L138" si="12">SUM($D135:$K135)</f>
        <v>207440313.99999997</v>
      </c>
    </row>
    <row r="136" spans="1:12" x14ac:dyDescent="0.35">
      <c r="A136" s="1"/>
      <c r="B136" s="24" t="s">
        <v>77</v>
      </c>
      <c r="C136" s="12"/>
      <c r="D136" s="38">
        <v>1071161.4671008766</v>
      </c>
      <c r="E136" s="38">
        <v>508152.51207233954</v>
      </c>
      <c r="F136" s="38">
        <v>1267466.5504343198</v>
      </c>
      <c r="G136" s="38">
        <v>455608.29127119714</v>
      </c>
      <c r="H136" s="38">
        <v>836220</v>
      </c>
      <c r="I136" s="38">
        <v>590033.09974545042</v>
      </c>
      <c r="J136" s="38">
        <v>1047623.6911936061</v>
      </c>
      <c r="K136" s="38">
        <v>823734.3881822098</v>
      </c>
      <c r="L136" s="25">
        <f t="shared" si="12"/>
        <v>6599999.9999999991</v>
      </c>
    </row>
    <row r="137" spans="1:12" ht="26" x14ac:dyDescent="0.35">
      <c r="A137" s="1"/>
      <c r="B137" s="24" t="s">
        <v>78</v>
      </c>
      <c r="C137" s="12"/>
      <c r="D137" s="38">
        <v>486891.57595494384</v>
      </c>
      <c r="E137" s="38">
        <v>230978.41457833617</v>
      </c>
      <c r="F137" s="38">
        <v>576121.15928832721</v>
      </c>
      <c r="G137" s="38">
        <v>207094.67785054419</v>
      </c>
      <c r="H137" s="38">
        <v>380100</v>
      </c>
      <c r="I137" s="38">
        <v>268196.86352065927</v>
      </c>
      <c r="J137" s="38">
        <v>476192.58690618462</v>
      </c>
      <c r="K137" s="38">
        <v>374424.72190100444</v>
      </c>
      <c r="L137" s="25">
        <f t="shared" si="12"/>
        <v>2999999.9999999991</v>
      </c>
    </row>
    <row r="138" spans="1:12" ht="65" x14ac:dyDescent="0.35">
      <c r="A138" s="1"/>
      <c r="B138" s="24" t="s">
        <v>79</v>
      </c>
      <c r="C138" s="12"/>
      <c r="D138" s="38">
        <v>0</v>
      </c>
      <c r="E138" s="38">
        <v>0</v>
      </c>
      <c r="F138" s="38">
        <v>0</v>
      </c>
      <c r="G138" s="38">
        <v>0</v>
      </c>
      <c r="H138" s="38">
        <v>0</v>
      </c>
      <c r="I138" s="38">
        <v>0</v>
      </c>
      <c r="J138" s="38">
        <v>0</v>
      </c>
      <c r="K138" s="38">
        <v>0</v>
      </c>
      <c r="L138" s="25">
        <f t="shared" si="12"/>
        <v>0</v>
      </c>
    </row>
    <row r="139" spans="1:12" x14ac:dyDescent="0.35">
      <c r="A139" s="1"/>
      <c r="B139" s="39"/>
      <c r="C139" s="32"/>
      <c r="D139" s="40"/>
      <c r="E139" s="40"/>
      <c r="F139" s="40"/>
      <c r="G139" s="40"/>
      <c r="H139" s="40"/>
      <c r="I139" s="40"/>
      <c r="J139" s="40"/>
      <c r="K139" s="40"/>
      <c r="L139" s="40"/>
    </row>
    <row r="140" spans="1:12" ht="25" x14ac:dyDescent="0.35">
      <c r="A140" s="1">
        <v>25</v>
      </c>
      <c r="B140" s="23" t="s">
        <v>80</v>
      </c>
      <c r="C140" s="41"/>
      <c r="D140" s="42"/>
      <c r="E140" s="42"/>
      <c r="F140" s="42"/>
      <c r="G140" s="42"/>
      <c r="H140" s="42"/>
      <c r="I140" s="42"/>
      <c r="J140" s="42"/>
      <c r="K140" s="42"/>
      <c r="L140" s="42"/>
    </row>
    <row r="141" spans="1:12" x14ac:dyDescent="0.35">
      <c r="A141" s="1"/>
      <c r="B141" s="24" t="s">
        <v>81</v>
      </c>
      <c r="C141" s="12" t="s">
        <v>17</v>
      </c>
      <c r="D141" s="25">
        <v>60226129</v>
      </c>
      <c r="E141" s="25">
        <v>33146533</v>
      </c>
      <c r="F141" s="25">
        <v>105537564</v>
      </c>
      <c r="G141" s="25">
        <v>64450514</v>
      </c>
      <c r="H141" s="25">
        <v>142970661</v>
      </c>
      <c r="I141" s="25">
        <v>68260005</v>
      </c>
      <c r="J141" s="25">
        <v>151382280</v>
      </c>
      <c r="K141" s="25">
        <v>74113185</v>
      </c>
      <c r="L141" s="25">
        <f t="shared" ref="L141:L142" si="13">SUM($D141:$K141)</f>
        <v>700086871</v>
      </c>
    </row>
    <row r="142" spans="1:12" x14ac:dyDescent="0.35">
      <c r="A142" s="1"/>
      <c r="B142" s="24" t="s">
        <v>82</v>
      </c>
      <c r="C142" s="12" t="s">
        <v>17</v>
      </c>
      <c r="D142" s="25">
        <v>23915000</v>
      </c>
      <c r="E142" s="25">
        <v>570000</v>
      </c>
      <c r="F142" s="25">
        <v>10439000</v>
      </c>
      <c r="G142" s="25">
        <v>32464000</v>
      </c>
      <c r="H142" s="25">
        <v>4241000</v>
      </c>
      <c r="I142" s="25">
        <v>9272000</v>
      </c>
      <c r="J142" s="25">
        <v>14315000</v>
      </c>
      <c r="K142" s="25">
        <v>19405000</v>
      </c>
      <c r="L142" s="25">
        <f t="shared" si="13"/>
        <v>114621000</v>
      </c>
    </row>
    <row r="143" spans="1:12" x14ac:dyDescent="0.35">
      <c r="A143" s="1"/>
      <c r="B143" s="43"/>
      <c r="C143" s="44"/>
      <c r="D143" s="45"/>
      <c r="E143" s="45"/>
      <c r="F143" s="45"/>
      <c r="G143" s="45"/>
      <c r="H143" s="45"/>
      <c r="I143" s="45"/>
      <c r="J143" s="45"/>
      <c r="K143" s="45"/>
      <c r="L143" s="45"/>
    </row>
    <row r="144" spans="1:12" x14ac:dyDescent="0.35">
      <c r="A144" s="1">
        <v>26</v>
      </c>
      <c r="B144" s="46" t="s">
        <v>83</v>
      </c>
      <c r="C144" s="12" t="s">
        <v>75</v>
      </c>
      <c r="D144" s="13">
        <v>17149429</v>
      </c>
      <c r="E144" s="13">
        <v>9365133</v>
      </c>
      <c r="F144" s="13">
        <v>30833864</v>
      </c>
      <c r="G144" s="13">
        <v>19182314</v>
      </c>
      <c r="H144" s="13">
        <v>42429761</v>
      </c>
      <c r="I144" s="13">
        <v>19264805</v>
      </c>
      <c r="J144" s="13">
        <v>43029380</v>
      </c>
      <c r="K144" s="13">
        <v>20965185</v>
      </c>
      <c r="L144" s="13"/>
    </row>
    <row r="145" spans="1:12" x14ac:dyDescent="0.35">
      <c r="A145" s="1"/>
      <c r="B145" s="24" t="s">
        <v>84</v>
      </c>
      <c r="C145" s="12"/>
      <c r="D145" s="38">
        <v>0</v>
      </c>
      <c r="E145" s="38">
        <v>0</v>
      </c>
      <c r="F145" s="38">
        <v>0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  <c r="L145" s="25">
        <f t="shared" ref="L145:L146" si="14">SUM($D145:$K145)</f>
        <v>0</v>
      </c>
    </row>
    <row r="146" spans="1:12" x14ac:dyDescent="0.35">
      <c r="A146" s="1"/>
      <c r="B146" s="24" t="s">
        <v>85</v>
      </c>
      <c r="C146" s="12"/>
      <c r="D146" s="38">
        <v>17149429</v>
      </c>
      <c r="E146" s="38">
        <v>9365133</v>
      </c>
      <c r="F146" s="38">
        <v>30833864</v>
      </c>
      <c r="G146" s="38">
        <v>19182314</v>
      </c>
      <c r="H146" s="38">
        <v>42429761</v>
      </c>
      <c r="I146" s="38">
        <v>19264805</v>
      </c>
      <c r="J146" s="38">
        <v>43029380</v>
      </c>
      <c r="K146" s="38">
        <v>20965185</v>
      </c>
      <c r="L146" s="25">
        <f t="shared" si="14"/>
        <v>202219871</v>
      </c>
    </row>
    <row r="147" spans="1:12" x14ac:dyDescent="0.35">
      <c r="A147" s="1"/>
      <c r="B147" s="46" t="s">
        <v>86</v>
      </c>
      <c r="C147" s="12" t="s">
        <v>75</v>
      </c>
      <c r="D147" s="13">
        <v>12022000</v>
      </c>
      <c r="E147" s="13">
        <v>447000</v>
      </c>
      <c r="F147" s="13">
        <v>5496000</v>
      </c>
      <c r="G147" s="13">
        <v>18018000</v>
      </c>
      <c r="H147" s="13">
        <v>2511000</v>
      </c>
      <c r="I147" s="13">
        <v>4590000</v>
      </c>
      <c r="J147" s="13">
        <v>8653000</v>
      </c>
      <c r="K147" s="13">
        <v>10263000</v>
      </c>
      <c r="L147" s="13"/>
    </row>
    <row r="148" spans="1:12" x14ac:dyDescent="0.35">
      <c r="A148" s="1"/>
      <c r="B148" s="24" t="s">
        <v>84</v>
      </c>
      <c r="C148" s="12"/>
      <c r="D148" s="38">
        <v>0</v>
      </c>
      <c r="E148" s="38">
        <v>0</v>
      </c>
      <c r="F148" s="38">
        <v>0</v>
      </c>
      <c r="G148" s="38">
        <v>0</v>
      </c>
      <c r="H148" s="38">
        <v>0</v>
      </c>
      <c r="I148" s="38">
        <v>0</v>
      </c>
      <c r="J148" s="38">
        <v>0</v>
      </c>
      <c r="K148" s="38">
        <v>0</v>
      </c>
      <c r="L148" s="25">
        <f t="shared" ref="L148:L149" si="15">SUM($D148:$K148)</f>
        <v>0</v>
      </c>
    </row>
    <row r="149" spans="1:12" x14ac:dyDescent="0.35">
      <c r="A149" s="1"/>
      <c r="B149" s="24" t="s">
        <v>85</v>
      </c>
      <c r="C149" s="12"/>
      <c r="D149" s="38">
        <v>12022000</v>
      </c>
      <c r="E149" s="38">
        <v>447000</v>
      </c>
      <c r="F149" s="38">
        <v>5496000</v>
      </c>
      <c r="G149" s="38">
        <v>18018000</v>
      </c>
      <c r="H149" s="38">
        <v>2511000</v>
      </c>
      <c r="I149" s="38">
        <v>4590000</v>
      </c>
      <c r="J149" s="38">
        <v>8653000</v>
      </c>
      <c r="K149" s="38">
        <v>10263000</v>
      </c>
      <c r="L149" s="25">
        <f t="shared" si="15"/>
        <v>62000000</v>
      </c>
    </row>
    <row r="150" spans="1:12" x14ac:dyDescent="0.35">
      <c r="A150" s="1"/>
      <c r="B150" s="43"/>
      <c r="C150" s="19"/>
      <c r="D150" s="45"/>
      <c r="E150" s="45"/>
      <c r="F150" s="45"/>
      <c r="G150" s="45"/>
      <c r="H150" s="45"/>
      <c r="I150" s="45"/>
      <c r="J150" s="45"/>
      <c r="K150" s="45"/>
      <c r="L150" s="45"/>
    </row>
    <row r="151" spans="1:12" ht="25" x14ac:dyDescent="0.35">
      <c r="A151" s="1">
        <v>27</v>
      </c>
      <c r="B151" s="23" t="s">
        <v>87</v>
      </c>
      <c r="C151" s="12" t="s">
        <v>17</v>
      </c>
      <c r="D151" s="2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f>SUM($D151:$K151)</f>
        <v>0</v>
      </c>
    </row>
    <row r="152" spans="1:12" x14ac:dyDescent="0.35">
      <c r="A152" s="1"/>
      <c r="B152" s="18"/>
      <c r="C152" s="19"/>
      <c r="D152" s="45"/>
      <c r="E152" s="45"/>
      <c r="F152" s="45"/>
      <c r="G152" s="45"/>
      <c r="H152" s="45"/>
      <c r="I152" s="45"/>
      <c r="J152" s="45"/>
      <c r="K152" s="45"/>
      <c r="L152" s="45"/>
    </row>
    <row r="153" spans="1:12" ht="25" x14ac:dyDescent="0.35">
      <c r="A153" s="1">
        <v>28</v>
      </c>
      <c r="B153" s="23" t="s">
        <v>88</v>
      </c>
      <c r="C153" s="12" t="s">
        <v>17</v>
      </c>
      <c r="D153" s="25">
        <v>-11893000</v>
      </c>
      <c r="E153" s="25">
        <v>-123000</v>
      </c>
      <c r="F153" s="25">
        <v>-4943000</v>
      </c>
      <c r="G153" s="25">
        <v>-14446000</v>
      </c>
      <c r="H153" s="25">
        <v>-1730000</v>
      </c>
      <c r="I153" s="25">
        <v>-4682000</v>
      </c>
      <c r="J153" s="25">
        <v>-5662000</v>
      </c>
      <c r="K153" s="25">
        <v>-9142000</v>
      </c>
      <c r="L153" s="25">
        <f>SUM($D153:$K153)</f>
        <v>-52621000</v>
      </c>
    </row>
    <row r="154" spans="1:12" x14ac:dyDescent="0.35">
      <c r="A154" s="1"/>
      <c r="B154" s="2"/>
      <c r="C154" s="32"/>
      <c r="D154" s="33"/>
      <c r="E154" s="33"/>
      <c r="F154" s="33"/>
      <c r="G154" s="33"/>
      <c r="H154" s="33"/>
      <c r="I154" s="33"/>
      <c r="J154" s="33"/>
      <c r="K154" s="33"/>
      <c r="L154" s="33"/>
    </row>
    <row r="155" spans="1:12" ht="50" x14ac:dyDescent="0.35">
      <c r="A155" s="1">
        <v>29</v>
      </c>
      <c r="B155" s="23" t="s">
        <v>89</v>
      </c>
      <c r="C155" s="12"/>
      <c r="D155" s="13"/>
      <c r="E155" s="13"/>
      <c r="F155" s="13"/>
      <c r="G155" s="13"/>
      <c r="H155" s="13"/>
      <c r="I155" s="13"/>
      <c r="J155" s="13"/>
      <c r="K155" s="13"/>
      <c r="L155" s="13"/>
    </row>
    <row r="156" spans="1:12" x14ac:dyDescent="0.35">
      <c r="A156" s="1"/>
      <c r="B156" s="24" t="s">
        <v>90</v>
      </c>
      <c r="C156" s="12" t="s">
        <v>17</v>
      </c>
      <c r="D156" s="25">
        <v>28038300</v>
      </c>
      <c r="E156" s="25">
        <v>11586300</v>
      </c>
      <c r="F156" s="25">
        <v>14691200</v>
      </c>
      <c r="G156" s="25">
        <v>-2429100</v>
      </c>
      <c r="H156" s="25">
        <v>-35158200</v>
      </c>
      <c r="I156" s="25">
        <v>-10279700</v>
      </c>
      <c r="J156" s="25">
        <v>-12323600</v>
      </c>
      <c r="K156" s="25">
        <v>5874800</v>
      </c>
      <c r="L156" s="25">
        <f t="shared" ref="L156:L157" si="16">SUM($D156:$K156)</f>
        <v>0</v>
      </c>
    </row>
    <row r="157" spans="1:12" x14ac:dyDescent="0.35">
      <c r="A157" s="1"/>
      <c r="B157" s="24" t="s">
        <v>91</v>
      </c>
      <c r="C157" s="12" t="s">
        <v>17</v>
      </c>
      <c r="D157" s="25">
        <v>-1021200</v>
      </c>
      <c r="E157" s="25">
        <v>1276800</v>
      </c>
      <c r="F157" s="25">
        <v>1818100</v>
      </c>
      <c r="G157" s="25">
        <v>-4091100</v>
      </c>
      <c r="H157" s="25">
        <v>1816500</v>
      </c>
      <c r="I157" s="25">
        <v>74300</v>
      </c>
      <c r="J157" s="25">
        <v>1066600</v>
      </c>
      <c r="K157" s="25">
        <v>-940000</v>
      </c>
      <c r="L157" s="25">
        <f t="shared" si="16"/>
        <v>0</v>
      </c>
    </row>
    <row r="158" spans="1:12" x14ac:dyDescent="0.35">
      <c r="A158" s="1"/>
      <c r="B158" s="2"/>
      <c r="C158" s="32"/>
      <c r="D158" s="33"/>
      <c r="E158" s="33"/>
      <c r="F158" s="33"/>
      <c r="G158" s="33"/>
      <c r="H158" s="33"/>
      <c r="I158" s="33"/>
      <c r="J158" s="33"/>
      <c r="K158" s="33"/>
      <c r="L158" s="33"/>
    </row>
    <row r="159" spans="1:12" ht="25" x14ac:dyDescent="0.35">
      <c r="A159" s="1">
        <v>30</v>
      </c>
      <c r="B159" s="11" t="s">
        <v>92</v>
      </c>
      <c r="C159" s="12"/>
      <c r="D159" s="13"/>
      <c r="E159" s="13"/>
      <c r="F159" s="13"/>
      <c r="G159" s="13"/>
      <c r="H159" s="13"/>
      <c r="I159" s="13"/>
      <c r="J159" s="13"/>
      <c r="K159" s="13"/>
      <c r="L159" s="13"/>
    </row>
    <row r="160" spans="1:12" x14ac:dyDescent="0.35">
      <c r="A160" s="1"/>
      <c r="B160" s="24" t="s">
        <v>93</v>
      </c>
      <c r="C160" s="12" t="s">
        <v>75</v>
      </c>
      <c r="D160" s="25">
        <v>29156.710472967672</v>
      </c>
      <c r="E160" s="25">
        <v>14552.457480322306</v>
      </c>
      <c r="F160" s="25">
        <v>35149.938874807027</v>
      </c>
      <c r="G160" s="25">
        <v>12363.093334466399</v>
      </c>
      <c r="H160" s="25">
        <v>33246.78</v>
      </c>
      <c r="I160" s="25">
        <v>16990.281149733601</v>
      </c>
      <c r="J160" s="25">
        <v>11191.8973177589</v>
      </c>
      <c r="K160" s="25">
        <v>28616.38136994408</v>
      </c>
      <c r="L160" s="25">
        <f t="shared" ref="L160:L161" si="17">SUM($D160:$K160)</f>
        <v>181267.53999999998</v>
      </c>
    </row>
    <row r="161" spans="1:12" x14ac:dyDescent="0.35">
      <c r="A161" s="1"/>
      <c r="B161" s="24" t="s">
        <v>94</v>
      </c>
      <c r="C161" s="12" t="s">
        <v>75</v>
      </c>
      <c r="D161" s="25">
        <v>188821.66978403559</v>
      </c>
      <c r="E161" s="25">
        <v>445427.99963817722</v>
      </c>
      <c r="F161" s="25">
        <v>58438.107320236304</v>
      </c>
      <c r="G161" s="25">
        <v>291784.77055439039</v>
      </c>
      <c r="H161" s="25">
        <v>158190</v>
      </c>
      <c r="I161" s="25">
        <v>39451.719241089639</v>
      </c>
      <c r="J161" s="25">
        <v>62005.452341337688</v>
      </c>
      <c r="K161" s="25">
        <v>1134580.2811207329</v>
      </c>
      <c r="L161" s="25">
        <f t="shared" si="17"/>
        <v>2378699.9999999995</v>
      </c>
    </row>
    <row r="162" spans="1:12" x14ac:dyDescent="0.35">
      <c r="A162" s="1"/>
      <c r="B162" s="2"/>
      <c r="C162" s="32"/>
      <c r="D162" s="33"/>
      <c r="E162" s="33"/>
      <c r="F162" s="33"/>
      <c r="G162" s="33"/>
      <c r="H162" s="33"/>
      <c r="I162" s="33"/>
      <c r="J162" s="33"/>
      <c r="K162" s="33"/>
      <c r="L162" s="33"/>
    </row>
    <row r="163" spans="1:12" x14ac:dyDescent="0.35">
      <c r="A163" s="1">
        <v>31</v>
      </c>
      <c r="B163" s="11" t="s">
        <v>95</v>
      </c>
      <c r="C163" s="12"/>
      <c r="D163" s="13"/>
      <c r="E163" s="13"/>
      <c r="F163" s="13"/>
      <c r="G163" s="13"/>
      <c r="H163" s="13"/>
      <c r="I163" s="13"/>
      <c r="J163" s="13"/>
      <c r="K163" s="13"/>
      <c r="L163" s="13"/>
    </row>
    <row r="164" spans="1:12" x14ac:dyDescent="0.35">
      <c r="A164" s="1"/>
      <c r="B164" s="24" t="s">
        <v>93</v>
      </c>
      <c r="C164" s="12" t="s">
        <v>17</v>
      </c>
      <c r="D164" s="25">
        <v>-119.02726368969709</v>
      </c>
      <c r="E164" s="25">
        <v>-135.25141866644003</v>
      </c>
      <c r="F164" s="25">
        <v>3002.9468803718114</v>
      </c>
      <c r="G164" s="25">
        <v>3196.2320605645446</v>
      </c>
      <c r="H164" s="25">
        <v>0</v>
      </c>
      <c r="I164" s="25">
        <v>4135.1939309352756</v>
      </c>
      <c r="J164" s="25">
        <v>18268.40832275333</v>
      </c>
      <c r="K164" s="25">
        <v>-399.94251226883699</v>
      </c>
      <c r="L164" s="25">
        <f t="shared" ref="L164:L165" si="18">SUM($D164:$K164)</f>
        <v>27948.559999999987</v>
      </c>
    </row>
    <row r="165" spans="1:12" x14ac:dyDescent="0.35">
      <c r="A165" s="1"/>
      <c r="B165" s="24" t="s">
        <v>94</v>
      </c>
      <c r="C165" s="12" t="s">
        <v>17</v>
      </c>
      <c r="D165" s="25">
        <v>94415.646904135647</v>
      </c>
      <c r="E165" s="25">
        <v>222715.7441149019</v>
      </c>
      <c r="F165" s="25">
        <v>29224.38306192818</v>
      </c>
      <c r="G165" s="25">
        <v>145892.65025184618</v>
      </c>
      <c r="H165" s="25">
        <v>79100</v>
      </c>
      <c r="I165" s="25">
        <v>19730.7824704626</v>
      </c>
      <c r="J165" s="25">
        <v>31007.319782089973</v>
      </c>
      <c r="K165" s="25">
        <v>567293.4734146354</v>
      </c>
      <c r="L165" s="25">
        <f t="shared" si="18"/>
        <v>1189380</v>
      </c>
    </row>
    <row r="166" spans="1:12" x14ac:dyDescent="0.35">
      <c r="A166" s="1"/>
      <c r="B166" s="43"/>
      <c r="C166" s="19"/>
      <c r="D166" s="45"/>
      <c r="E166" s="45"/>
      <c r="F166" s="45"/>
      <c r="G166" s="45"/>
      <c r="H166" s="45"/>
      <c r="I166" s="45"/>
      <c r="J166" s="45"/>
      <c r="K166" s="45"/>
      <c r="L166" s="45"/>
    </row>
    <row r="167" spans="1:12" ht="25" x14ac:dyDescent="0.35">
      <c r="A167" s="1">
        <v>32</v>
      </c>
      <c r="B167" s="11" t="s">
        <v>96</v>
      </c>
      <c r="C167" s="12" t="s">
        <v>17</v>
      </c>
      <c r="D167" s="2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f>SUM($D167:$K167)</f>
        <v>0</v>
      </c>
    </row>
    <row r="168" spans="1:12" x14ac:dyDescent="0.35">
      <c r="A168" s="1"/>
      <c r="B168" s="43"/>
      <c r="C168" s="19"/>
      <c r="D168" s="45"/>
      <c r="E168" s="45"/>
      <c r="F168" s="45"/>
      <c r="G168" s="45"/>
      <c r="H168" s="45"/>
      <c r="I168" s="45"/>
      <c r="J168" s="45"/>
      <c r="K168" s="45"/>
      <c r="L168" s="45"/>
    </row>
    <row r="169" spans="1:12" ht="25" x14ac:dyDescent="0.35">
      <c r="A169" s="1">
        <v>33</v>
      </c>
      <c r="B169" s="11" t="s">
        <v>97</v>
      </c>
      <c r="C169" s="12" t="s">
        <v>17</v>
      </c>
      <c r="D169" s="25">
        <v>21666.531272399992</v>
      </c>
      <c r="E169" s="25">
        <v>15890.024186399998</v>
      </c>
      <c r="F169" s="25">
        <v>135646.34683740005</v>
      </c>
      <c r="G169" s="25">
        <v>16671.811560599999</v>
      </c>
      <c r="H169" s="25">
        <v>31121.771247000001</v>
      </c>
      <c r="I169" s="25">
        <v>30212.862716399995</v>
      </c>
      <c r="J169" s="25">
        <v>49924.173280799987</v>
      </c>
      <c r="K169" s="25">
        <v>10890.403956599999</v>
      </c>
      <c r="L169" s="25">
        <f>SUM($D169:$K169)</f>
        <v>312023.92505760002</v>
      </c>
    </row>
    <row r="170" spans="1:12" x14ac:dyDescent="0.35">
      <c r="A170" s="1"/>
      <c r="B170" s="43"/>
      <c r="C170" s="19"/>
      <c r="D170" s="45"/>
      <c r="E170" s="45"/>
      <c r="F170" s="45"/>
      <c r="G170" s="45"/>
      <c r="H170" s="45"/>
      <c r="I170" s="45"/>
      <c r="J170" s="45"/>
      <c r="K170" s="45"/>
      <c r="L170" s="45"/>
    </row>
    <row r="171" spans="1:12" ht="25" x14ac:dyDescent="0.35">
      <c r="A171" s="1">
        <v>34</v>
      </c>
      <c r="B171" s="11" t="s">
        <v>98</v>
      </c>
      <c r="C171" s="12" t="s">
        <v>75</v>
      </c>
      <c r="D171" s="25">
        <v>21666.531272399992</v>
      </c>
      <c r="E171" s="25">
        <v>15890.024186399998</v>
      </c>
      <c r="F171" s="25">
        <v>135646.34683740005</v>
      </c>
      <c r="G171" s="25">
        <v>16671.811560599999</v>
      </c>
      <c r="H171" s="25">
        <v>31121.771247000001</v>
      </c>
      <c r="I171" s="25">
        <v>30212.862716399995</v>
      </c>
      <c r="J171" s="25">
        <v>49924.173280799987</v>
      </c>
      <c r="K171" s="25">
        <v>10890.403956599999</v>
      </c>
      <c r="L171" s="25">
        <f>SUM($D171:$K171)</f>
        <v>312023.92505760002</v>
      </c>
    </row>
    <row r="172" spans="1:12" x14ac:dyDescent="0.35">
      <c r="A172" s="1"/>
      <c r="B172" s="2"/>
      <c r="C172" s="17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25" x14ac:dyDescent="0.35">
      <c r="A173" s="1">
        <v>35</v>
      </c>
      <c r="B173" s="11" t="s">
        <v>99</v>
      </c>
      <c r="C173" s="12" t="s">
        <v>17</v>
      </c>
      <c r="D173" s="2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f>SUM($D173:$K173)</f>
        <v>0</v>
      </c>
    </row>
    <row r="174" spans="1:12" x14ac:dyDescent="0.35">
      <c r="A174" s="1"/>
      <c r="B174" s="43"/>
      <c r="C174" s="19"/>
      <c r="D174" s="45"/>
      <c r="E174" s="45"/>
      <c r="F174" s="45"/>
      <c r="G174" s="45"/>
      <c r="H174" s="45"/>
      <c r="I174" s="45"/>
      <c r="J174" s="45"/>
      <c r="K174" s="45"/>
      <c r="L174" s="45"/>
    </row>
    <row r="175" spans="1:12" ht="25" x14ac:dyDescent="0.35">
      <c r="A175" s="1">
        <v>36</v>
      </c>
      <c r="B175" s="11" t="s">
        <v>100</v>
      </c>
      <c r="C175" s="12" t="s">
        <v>75</v>
      </c>
      <c r="D175" s="2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f>SUM($D175:$K175)</f>
        <v>0</v>
      </c>
    </row>
    <row r="176" spans="1:12" x14ac:dyDescent="0.35">
      <c r="A176" s="1"/>
      <c r="B176" s="2"/>
      <c r="C176" s="17"/>
      <c r="D176" s="1"/>
      <c r="E176" s="1"/>
      <c r="F176" s="1"/>
      <c r="G176" s="1"/>
      <c r="H176" s="1"/>
      <c r="I176" s="1"/>
      <c r="J176" s="1"/>
      <c r="K176" s="1"/>
      <c r="L176" s="1"/>
    </row>
    <row r="177" spans="1:12" x14ac:dyDescent="0.35">
      <c r="A177" s="1"/>
      <c r="B177" s="2"/>
      <c r="C177" s="17"/>
      <c r="D177" s="1"/>
      <c r="E177" s="1"/>
      <c r="F177" s="1"/>
      <c r="G177" s="1"/>
      <c r="H177" s="1"/>
      <c r="I177" s="1"/>
      <c r="J177" s="1"/>
      <c r="K177" s="1"/>
      <c r="L177" s="1"/>
    </row>
    <row r="178" spans="1:12" x14ac:dyDescent="0.35">
      <c r="A178" s="1"/>
      <c r="B178" s="8" t="s">
        <v>101</v>
      </c>
      <c r="C178" s="37"/>
      <c r="D178" s="10"/>
      <c r="E178" s="10"/>
      <c r="F178" s="10"/>
      <c r="G178" s="10"/>
      <c r="H178" s="10"/>
      <c r="I178" s="10"/>
      <c r="J178" s="10"/>
      <c r="K178" s="10"/>
      <c r="L178" s="10"/>
    </row>
    <row r="179" spans="1:12" x14ac:dyDescent="0.35">
      <c r="A179" s="1"/>
      <c r="B179" s="1"/>
      <c r="C179" s="22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37.5" x14ac:dyDescent="0.35">
      <c r="A180" s="1">
        <v>37</v>
      </c>
      <c r="B180" s="11" t="s">
        <v>15</v>
      </c>
      <c r="C180" s="12"/>
      <c r="D180" s="13"/>
      <c r="E180" s="13"/>
      <c r="F180" s="13"/>
      <c r="G180" s="13"/>
      <c r="H180" s="13"/>
      <c r="I180" s="13"/>
      <c r="J180" s="13"/>
      <c r="K180" s="13"/>
      <c r="L180" s="13"/>
    </row>
    <row r="181" spans="1:12" x14ac:dyDescent="0.35">
      <c r="A181" s="1"/>
      <c r="B181" s="14" t="s">
        <v>102</v>
      </c>
      <c r="C181" s="15" t="s">
        <v>17</v>
      </c>
      <c r="D181" s="16">
        <v>243926.73653198878</v>
      </c>
      <c r="E181" s="16">
        <v>43317.96845886833</v>
      </c>
      <c r="F181" s="16">
        <v>575904.37085426087</v>
      </c>
      <c r="G181" s="16">
        <v>154718.50380796916</v>
      </c>
      <c r="H181" s="16">
        <v>841781.26136993151</v>
      </c>
      <c r="I181" s="16">
        <v>94440.333223976078</v>
      </c>
      <c r="J181" s="16">
        <v>139900.54841725162</v>
      </c>
      <c r="K181" s="16">
        <v>214857.29235406325</v>
      </c>
      <c r="L181" s="16">
        <f>SUM($D181:$K181)</f>
        <v>2308847.0150183095</v>
      </c>
    </row>
    <row r="182" spans="1:12" x14ac:dyDescent="0.35">
      <c r="A182" s="1"/>
      <c r="B182" s="1"/>
      <c r="C182" s="22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37.5" x14ac:dyDescent="0.35">
      <c r="A183" s="1">
        <v>38</v>
      </c>
      <c r="B183" s="11" t="s">
        <v>18</v>
      </c>
      <c r="C183" s="12"/>
      <c r="D183" s="13"/>
      <c r="E183" s="13"/>
      <c r="F183" s="13"/>
      <c r="G183" s="13"/>
      <c r="H183" s="13"/>
      <c r="I183" s="13"/>
      <c r="J183" s="13"/>
      <c r="K183" s="13"/>
      <c r="L183" s="13"/>
    </row>
    <row r="184" spans="1:12" x14ac:dyDescent="0.35">
      <c r="A184" s="1"/>
      <c r="B184" s="14" t="s">
        <v>102</v>
      </c>
      <c r="C184" s="15" t="s">
        <v>17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f>SUM($D184:$K184)</f>
        <v>0</v>
      </c>
    </row>
    <row r="185" spans="1:12" x14ac:dyDescent="0.35">
      <c r="A185" s="1"/>
      <c r="B185" s="1"/>
      <c r="C185" s="22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37.5" x14ac:dyDescent="0.35">
      <c r="A186" s="1">
        <v>39</v>
      </c>
      <c r="B186" s="11" t="s">
        <v>19</v>
      </c>
      <c r="C186" s="12"/>
      <c r="D186" s="13"/>
      <c r="E186" s="13"/>
      <c r="F186" s="13"/>
      <c r="G186" s="13"/>
      <c r="H186" s="13"/>
      <c r="I186" s="13"/>
      <c r="J186" s="13"/>
      <c r="K186" s="13"/>
      <c r="L186" s="13"/>
    </row>
    <row r="187" spans="1:12" x14ac:dyDescent="0.35">
      <c r="A187" s="1"/>
      <c r="B187" s="14" t="s">
        <v>102</v>
      </c>
      <c r="C187" s="12" t="s">
        <v>17</v>
      </c>
      <c r="D187" s="21">
        <v>0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16">
        <f>SUM($D187:$K187)</f>
        <v>0</v>
      </c>
    </row>
    <row r="188" spans="1:12" x14ac:dyDescent="0.35">
      <c r="A188" s="1"/>
      <c r="B188" s="2"/>
      <c r="C188" s="32"/>
      <c r="D188" s="35"/>
      <c r="E188" s="35"/>
      <c r="F188" s="35"/>
      <c r="G188" s="35"/>
      <c r="H188" s="35"/>
      <c r="I188" s="35"/>
      <c r="J188" s="35"/>
      <c r="K188" s="35"/>
      <c r="L188" s="35"/>
    </row>
    <row r="189" spans="1:12" ht="25" x14ac:dyDescent="0.35">
      <c r="A189" s="1">
        <v>40</v>
      </c>
      <c r="B189" s="23" t="s">
        <v>22</v>
      </c>
      <c r="C189" s="12" t="s">
        <v>17</v>
      </c>
      <c r="D189" s="13">
        <v>1779470.7353836873</v>
      </c>
      <c r="E189" s="13">
        <v>1076231.3021941655</v>
      </c>
      <c r="F189" s="13">
        <v>2505715.575560655</v>
      </c>
      <c r="G189" s="13">
        <v>955747.31736408814</v>
      </c>
      <c r="H189" s="13">
        <v>1742715.0459271616</v>
      </c>
      <c r="I189" s="13">
        <v>1062239.9138429554</v>
      </c>
      <c r="J189" s="13">
        <v>2619419.2808718882</v>
      </c>
      <c r="K189" s="13">
        <v>1731490.2650806219</v>
      </c>
      <c r="L189" s="13"/>
    </row>
    <row r="190" spans="1:12" x14ac:dyDescent="0.35">
      <c r="A190" s="1"/>
      <c r="B190" s="24" t="s">
        <v>103</v>
      </c>
      <c r="C190" s="32"/>
      <c r="D190" s="25">
        <v>1779470.7353836873</v>
      </c>
      <c r="E190" s="25">
        <v>1076231.3021941655</v>
      </c>
      <c r="F190" s="25">
        <v>2505715.575560655</v>
      </c>
      <c r="G190" s="25">
        <v>955747.31736408814</v>
      </c>
      <c r="H190" s="25">
        <v>1742715.0459271616</v>
      </c>
      <c r="I190" s="25">
        <v>1062239.9138429554</v>
      </c>
      <c r="J190" s="25">
        <v>2619419.2808718882</v>
      </c>
      <c r="K190" s="25">
        <v>1731490.2650806219</v>
      </c>
      <c r="L190" s="25">
        <f t="shared" ref="L190" si="19">SUM($D190:$K190)</f>
        <v>13473029.436225222</v>
      </c>
    </row>
    <row r="191" spans="1:12" x14ac:dyDescent="0.35">
      <c r="A191" s="1"/>
      <c r="B191" s="47"/>
      <c r="C191" s="32"/>
      <c r="D191" s="25"/>
      <c r="E191" s="25"/>
      <c r="F191" s="25"/>
      <c r="G191" s="25"/>
      <c r="H191" s="25"/>
      <c r="I191" s="25"/>
      <c r="J191" s="25"/>
      <c r="K191" s="25"/>
      <c r="L191" s="25"/>
    </row>
    <row r="192" spans="1:12" x14ac:dyDescent="0.35">
      <c r="A192" s="1"/>
      <c r="B192" s="2"/>
      <c r="C192" s="32"/>
      <c r="D192" s="35"/>
      <c r="E192" s="35"/>
      <c r="F192" s="35"/>
      <c r="G192" s="35"/>
      <c r="H192" s="35"/>
      <c r="I192" s="35"/>
      <c r="J192" s="35"/>
      <c r="K192" s="35"/>
      <c r="L192" s="35"/>
    </row>
    <row r="193" spans="1:12" ht="37.5" x14ac:dyDescent="0.35">
      <c r="A193" s="1">
        <v>41</v>
      </c>
      <c r="B193" s="11" t="s">
        <v>30</v>
      </c>
      <c r="C193" s="12" t="s">
        <v>17</v>
      </c>
      <c r="D193" s="13">
        <v>6259.0102442375446</v>
      </c>
      <c r="E193" s="13">
        <v>956.46496200762056</v>
      </c>
      <c r="F193" s="13">
        <v>1244.485922406642</v>
      </c>
      <c r="G193" s="13">
        <v>4244.6341508473388</v>
      </c>
      <c r="H193" s="13">
        <v>3413.1126520331004</v>
      </c>
      <c r="I193" s="13">
        <v>1638.0126226417435</v>
      </c>
      <c r="J193" s="13">
        <v>3819.6666599806949</v>
      </c>
      <c r="K193" s="13">
        <v>2049.0604298992153</v>
      </c>
      <c r="L193" s="13"/>
    </row>
    <row r="194" spans="1:12" x14ac:dyDescent="0.35">
      <c r="A194" s="1"/>
      <c r="B194" s="14" t="s">
        <v>103</v>
      </c>
      <c r="C194" s="32"/>
      <c r="D194" s="25">
        <v>6259.0102442375446</v>
      </c>
      <c r="E194" s="25">
        <v>956.46496200762056</v>
      </c>
      <c r="F194" s="25">
        <v>1244.485922406642</v>
      </c>
      <c r="G194" s="25">
        <v>4244.6341508473388</v>
      </c>
      <c r="H194" s="25">
        <v>3413.1126520331004</v>
      </c>
      <c r="I194" s="25">
        <v>1638.0126226417435</v>
      </c>
      <c r="J194" s="25">
        <v>3819.6666599806949</v>
      </c>
      <c r="K194" s="25">
        <v>2049.0604298992153</v>
      </c>
      <c r="L194" s="25">
        <f t="shared" ref="L194" si="20">SUM($D194:$K194)</f>
        <v>23624.4476440539</v>
      </c>
    </row>
    <row r="195" spans="1:12" x14ac:dyDescent="0.35">
      <c r="A195" s="1"/>
      <c r="B195" s="47"/>
      <c r="C195" s="32"/>
      <c r="D195" s="25"/>
      <c r="E195" s="25"/>
      <c r="F195" s="25"/>
      <c r="G195" s="25"/>
      <c r="H195" s="25"/>
      <c r="I195" s="25"/>
      <c r="J195" s="25"/>
      <c r="K195" s="25"/>
      <c r="L195" s="25"/>
    </row>
    <row r="196" spans="1:12" x14ac:dyDescent="0.35">
      <c r="A196" s="1"/>
      <c r="B196" s="2"/>
      <c r="C196" s="32"/>
      <c r="D196" s="35"/>
      <c r="E196" s="35"/>
      <c r="F196" s="35"/>
      <c r="G196" s="35"/>
      <c r="H196" s="35"/>
      <c r="I196" s="35"/>
      <c r="J196" s="35"/>
      <c r="K196" s="35"/>
      <c r="L196" s="35"/>
    </row>
    <row r="197" spans="1:12" x14ac:dyDescent="0.35">
      <c r="A197" s="1">
        <v>42</v>
      </c>
      <c r="B197" s="11" t="s">
        <v>104</v>
      </c>
      <c r="C197" s="12" t="s">
        <v>17</v>
      </c>
      <c r="D197" s="13">
        <v>2462080.4084489583</v>
      </c>
      <c r="E197" s="13">
        <v>1386911.1478439441</v>
      </c>
      <c r="F197" s="13">
        <v>2466395.6471552923</v>
      </c>
      <c r="G197" s="13">
        <v>990804.14837431838</v>
      </c>
      <c r="H197" s="13">
        <v>7675478.3200000003</v>
      </c>
      <c r="I197" s="13">
        <v>980493.79446778318</v>
      </c>
      <c r="J197" s="13">
        <v>2338650.9799769507</v>
      </c>
      <c r="K197" s="13">
        <v>2521541.5100868247</v>
      </c>
      <c r="L197" s="13"/>
    </row>
    <row r="198" spans="1:12" x14ac:dyDescent="0.35">
      <c r="A198" s="1"/>
      <c r="B198" s="24" t="s">
        <v>105</v>
      </c>
      <c r="C198" s="17"/>
      <c r="D198" s="38">
        <v>2097431.7284489581</v>
      </c>
      <c r="E198" s="38">
        <v>1176142.5478439443</v>
      </c>
      <c r="F198" s="38">
        <v>1978451.8071552922</v>
      </c>
      <c r="G198" s="38">
        <v>784139.30837431841</v>
      </c>
      <c r="H198" s="38">
        <v>7291612</v>
      </c>
      <c r="I198" s="38">
        <v>746653.19446778321</v>
      </c>
      <c r="J198" s="38">
        <v>1886071.3399769505</v>
      </c>
      <c r="K198" s="38">
        <v>2187234.1100868243</v>
      </c>
      <c r="L198" s="25">
        <f t="shared" ref="L198:L201" si="21">SUM($D198:$K198)</f>
        <v>18147736.036354072</v>
      </c>
    </row>
    <row r="199" spans="1:12" x14ac:dyDescent="0.35">
      <c r="A199" s="1"/>
      <c r="B199" s="24" t="s">
        <v>106</v>
      </c>
      <c r="C199" s="17"/>
      <c r="D199" s="38">
        <v>271521.96000000002</v>
      </c>
      <c r="E199" s="38">
        <v>141220.20000000001</v>
      </c>
      <c r="F199" s="38">
        <v>338835.84</v>
      </c>
      <c r="G199" s="38">
        <v>126430.56</v>
      </c>
      <c r="H199" s="38">
        <v>231312.48</v>
      </c>
      <c r="I199" s="38">
        <v>152307</v>
      </c>
      <c r="J199" s="38">
        <v>294418.44</v>
      </c>
      <c r="K199" s="38">
        <v>213349.68</v>
      </c>
      <c r="L199" s="25">
        <f t="shared" si="21"/>
        <v>1769396.16</v>
      </c>
    </row>
    <row r="200" spans="1:12" ht="26" x14ac:dyDescent="0.35">
      <c r="A200" s="1"/>
      <c r="B200" s="24" t="s">
        <v>107</v>
      </c>
      <c r="C200" s="17"/>
      <c r="D200" s="38">
        <v>69000</v>
      </c>
      <c r="E200" s="38">
        <v>57000</v>
      </c>
      <c r="F200" s="38">
        <v>119000</v>
      </c>
      <c r="G200" s="38">
        <v>69000</v>
      </c>
      <c r="H200" s="38">
        <v>132000</v>
      </c>
      <c r="I200" s="38">
        <v>68000</v>
      </c>
      <c r="J200" s="38">
        <v>132000</v>
      </c>
      <c r="K200" s="38">
        <v>102000</v>
      </c>
      <c r="L200" s="25">
        <f t="shared" si="21"/>
        <v>748000</v>
      </c>
    </row>
    <row r="201" spans="1:12" x14ac:dyDescent="0.35">
      <c r="A201" s="1"/>
      <c r="B201" s="24" t="s">
        <v>108</v>
      </c>
      <c r="C201" s="17"/>
      <c r="D201" s="38">
        <v>24126.720000000001</v>
      </c>
      <c r="E201" s="38">
        <v>12548.4</v>
      </c>
      <c r="F201" s="38">
        <v>30108</v>
      </c>
      <c r="G201" s="38">
        <v>11234.28</v>
      </c>
      <c r="H201" s="38">
        <v>20553.84</v>
      </c>
      <c r="I201" s="38">
        <v>13533.6</v>
      </c>
      <c r="J201" s="38">
        <v>26161.200000000001</v>
      </c>
      <c r="K201" s="38">
        <v>18957.72</v>
      </c>
      <c r="L201" s="25">
        <f t="shared" si="21"/>
        <v>157223.76</v>
      </c>
    </row>
    <row r="202" spans="1:12" x14ac:dyDescent="0.35">
      <c r="A202" s="1"/>
      <c r="B202" s="2"/>
      <c r="C202" s="3"/>
      <c r="D202" s="1"/>
      <c r="E202" s="1"/>
      <c r="F202" s="1"/>
      <c r="G202" s="1"/>
      <c r="H202" s="1"/>
      <c r="I202" s="1"/>
      <c r="J202" s="1"/>
      <c r="K202" s="1"/>
      <c r="L202" s="1"/>
    </row>
    <row r="203" spans="1:12" x14ac:dyDescent="0.35">
      <c r="A203" s="1"/>
      <c r="B203" s="2"/>
      <c r="C203" s="3"/>
      <c r="D203" s="1"/>
      <c r="E203" s="1"/>
      <c r="F203" s="1"/>
      <c r="G203" s="1"/>
      <c r="H203" s="1"/>
      <c r="I203" s="1"/>
      <c r="J203" s="1"/>
      <c r="K203" s="1"/>
      <c r="L203" s="1"/>
    </row>
    <row r="204" spans="1:12" x14ac:dyDescent="0.35">
      <c r="A204" s="1"/>
      <c r="B204" s="2"/>
      <c r="C204" s="3"/>
      <c r="D204" s="1"/>
      <c r="E204" s="1"/>
      <c r="F204" s="1"/>
      <c r="G204" s="1"/>
      <c r="H204" s="1"/>
      <c r="I204" s="1"/>
      <c r="J204" s="1"/>
      <c r="K204" s="1"/>
      <c r="L204" s="1"/>
    </row>
    <row r="205" spans="1:12" x14ac:dyDescent="0.35">
      <c r="A205" s="1"/>
      <c r="B205" s="2"/>
      <c r="C205" s="48"/>
      <c r="D205" s="35"/>
      <c r="E205" s="35"/>
      <c r="F205" s="35"/>
      <c r="G205" s="35"/>
      <c r="H205" s="35"/>
      <c r="I205" s="35"/>
      <c r="J205" s="35"/>
      <c r="K205" s="35"/>
      <c r="L205" s="35"/>
    </row>
    <row r="206" spans="1:12" x14ac:dyDescent="0.35">
      <c r="A206" s="1"/>
      <c r="B206" s="2"/>
      <c r="C206" s="48"/>
      <c r="D206" s="49" t="s">
        <v>0</v>
      </c>
      <c r="E206" s="49" t="s">
        <v>0</v>
      </c>
      <c r="F206" s="49" t="s">
        <v>0</v>
      </c>
      <c r="G206" s="49" t="s">
        <v>0</v>
      </c>
      <c r="H206" s="49" t="s">
        <v>0</v>
      </c>
      <c r="I206" s="49" t="s">
        <v>0</v>
      </c>
      <c r="J206" s="49" t="s">
        <v>0</v>
      </c>
      <c r="K206" s="49" t="s">
        <v>0</v>
      </c>
      <c r="L206" s="49" t="s">
        <v>0</v>
      </c>
    </row>
    <row r="207" spans="1:12" x14ac:dyDescent="0.35">
      <c r="A207" s="1"/>
      <c r="B207" s="11"/>
      <c r="C207" s="50"/>
      <c r="D207" s="51">
        <v>2025</v>
      </c>
      <c r="E207" s="51">
        <v>2025</v>
      </c>
      <c r="F207" s="51">
        <v>2025</v>
      </c>
      <c r="G207" s="51">
        <v>2025</v>
      </c>
      <c r="H207" s="51">
        <v>2025</v>
      </c>
      <c r="I207" s="51">
        <v>2025</v>
      </c>
      <c r="J207" s="51">
        <v>2025</v>
      </c>
      <c r="K207" s="51">
        <v>2025</v>
      </c>
      <c r="L207" s="51">
        <v>2025</v>
      </c>
    </row>
    <row r="208" spans="1:12" x14ac:dyDescent="0.35">
      <c r="A208" s="1"/>
      <c r="B208" s="52"/>
      <c r="C208" s="53"/>
      <c r="D208" s="54" t="s">
        <v>2</v>
      </c>
      <c r="E208" s="54" t="s">
        <v>3</v>
      </c>
      <c r="F208" s="54" t="s">
        <v>4</v>
      </c>
      <c r="G208" s="54" t="s">
        <v>5</v>
      </c>
      <c r="H208" s="54" t="s">
        <v>6</v>
      </c>
      <c r="I208" s="54" t="s">
        <v>7</v>
      </c>
      <c r="J208" s="54" t="s">
        <v>8</v>
      </c>
      <c r="K208" s="54" t="s">
        <v>9</v>
      </c>
      <c r="L208" s="54" t="s">
        <v>10</v>
      </c>
    </row>
    <row r="209" spans="1:12" x14ac:dyDescent="0.35">
      <c r="A209" s="1"/>
      <c r="B209" s="55"/>
      <c r="C209" s="56"/>
      <c r="D209" s="57" t="s">
        <v>11</v>
      </c>
      <c r="E209" s="57" t="s">
        <v>11</v>
      </c>
      <c r="F209" s="57" t="s">
        <v>11</v>
      </c>
      <c r="G209" s="57" t="s">
        <v>11</v>
      </c>
      <c r="H209" s="57" t="s">
        <v>11</v>
      </c>
      <c r="I209" s="57" t="s">
        <v>11</v>
      </c>
      <c r="J209" s="57" t="s">
        <v>11</v>
      </c>
      <c r="K209" s="57" t="s">
        <v>11</v>
      </c>
      <c r="L209" s="57" t="s">
        <v>11</v>
      </c>
    </row>
    <row r="210" spans="1:12" ht="26" x14ac:dyDescent="0.35">
      <c r="A210" s="1"/>
      <c r="B210" s="58" t="s">
        <v>109</v>
      </c>
      <c r="C210" s="50"/>
      <c r="D210" s="59">
        <v>88351743.712054312</v>
      </c>
      <c r="E210" s="59">
        <v>47980273.500096075</v>
      </c>
      <c r="F210" s="59">
        <v>117839745.69127356</v>
      </c>
      <c r="G210" s="59">
        <v>53834882.203188844</v>
      </c>
      <c r="H210" s="59">
        <v>86752428.801998511</v>
      </c>
      <c r="I210" s="59">
        <v>52381845.393918067</v>
      </c>
      <c r="J210" s="59">
        <v>127219774.31469227</v>
      </c>
      <c r="K210" s="59">
        <v>80416595.111901209</v>
      </c>
      <c r="L210" s="59">
        <f>SUM($D210:$K210)</f>
        <v>654777288.72912276</v>
      </c>
    </row>
    <row r="211" spans="1:12" x14ac:dyDescent="0.35">
      <c r="A211" s="1"/>
      <c r="B211" s="58" t="s">
        <v>110</v>
      </c>
      <c r="C211" s="50"/>
      <c r="D211" s="59">
        <v>0</v>
      </c>
      <c r="E211" s="59">
        <v>0</v>
      </c>
      <c r="F211" s="59">
        <v>0</v>
      </c>
      <c r="G211" s="59">
        <v>0</v>
      </c>
      <c r="H211" s="59">
        <v>0</v>
      </c>
      <c r="I211" s="59">
        <v>0</v>
      </c>
      <c r="J211" s="59">
        <v>0</v>
      </c>
      <c r="K211" s="59">
        <v>0</v>
      </c>
      <c r="L211" s="59">
        <f>SUM($D211:$K211)</f>
        <v>0</v>
      </c>
    </row>
    <row r="212" spans="1:12" x14ac:dyDescent="0.35">
      <c r="A212" s="1"/>
      <c r="B212" s="58" t="s">
        <v>111</v>
      </c>
      <c r="C212" s="50"/>
      <c r="D212" s="59">
        <v>10417769.912718665</v>
      </c>
      <c r="E212" s="59">
        <v>2429961.1580139692</v>
      </c>
      <c r="F212" s="59">
        <v>3610203.0728756934</v>
      </c>
      <c r="G212" s="59">
        <v>6524822.1991336932</v>
      </c>
      <c r="H212" s="59">
        <v>5505688.1705782861</v>
      </c>
      <c r="I212" s="59">
        <v>4840472.8522316925</v>
      </c>
      <c r="J212" s="59">
        <v>2483216.8589351997</v>
      </c>
      <c r="K212" s="59">
        <v>4823122.8060645033</v>
      </c>
      <c r="L212" s="59">
        <f>SUM($D212:$K212)</f>
        <v>40635257.030551702</v>
      </c>
    </row>
    <row r="213" spans="1:12" x14ac:dyDescent="0.35">
      <c r="A213" s="1"/>
      <c r="B213" s="58" t="s">
        <v>112</v>
      </c>
      <c r="C213" s="50"/>
      <c r="D213" s="60"/>
      <c r="E213" s="60"/>
      <c r="F213" s="60"/>
      <c r="G213" s="60"/>
      <c r="H213" s="60"/>
      <c r="I213" s="60"/>
      <c r="J213" s="60"/>
      <c r="K213" s="60"/>
      <c r="L213" s="60"/>
    </row>
    <row r="214" spans="1:12" x14ac:dyDescent="0.35">
      <c r="A214" s="1"/>
      <c r="B214" s="61" t="s">
        <v>113</v>
      </c>
      <c r="C214" s="62"/>
      <c r="D214" s="59">
        <v>70800391.487675175</v>
      </c>
      <c r="E214" s="59">
        <v>36238289.908857085</v>
      </c>
      <c r="F214" s="59">
        <v>92226410.457889006</v>
      </c>
      <c r="G214" s="59">
        <v>38466623.47498554</v>
      </c>
      <c r="H214" s="59">
        <v>73941258.386033654</v>
      </c>
      <c r="I214" s="59">
        <v>35628108.982649602</v>
      </c>
      <c r="J214" s="59">
        <v>98321366.424723506</v>
      </c>
      <c r="K214" s="59">
        <v>58256154.265513659</v>
      </c>
      <c r="L214" s="59">
        <f>SUM($D214:$K214)</f>
        <v>503878603.38832724</v>
      </c>
    </row>
    <row r="215" spans="1:12" x14ac:dyDescent="0.35">
      <c r="A215" s="1"/>
      <c r="B215" s="63" t="s">
        <v>114</v>
      </c>
      <c r="C215" s="64"/>
      <c r="D215" s="59">
        <v>4491736.8906088714</v>
      </c>
      <c r="E215" s="59">
        <v>2507416.8834589859</v>
      </c>
      <c r="F215" s="59">
        <v>5549260.0794926146</v>
      </c>
      <c r="G215" s="59">
        <v>2105514.6036972227</v>
      </c>
      <c r="H215" s="59">
        <v>10263387.739949126</v>
      </c>
      <c r="I215" s="59">
        <v>2138812.0541573563</v>
      </c>
      <c r="J215" s="59">
        <v>5101790.4759260714</v>
      </c>
      <c r="K215" s="59">
        <v>4469938.1279514087</v>
      </c>
      <c r="L215" s="59">
        <f>SUM($D215:$K215)</f>
        <v>36627856.855241656</v>
      </c>
    </row>
    <row r="216" spans="1:12" x14ac:dyDescent="0.35">
      <c r="A216" s="1"/>
      <c r="B216" s="61"/>
      <c r="C216" s="62"/>
      <c r="D216" s="65"/>
      <c r="E216" s="65"/>
      <c r="F216" s="65"/>
      <c r="G216" s="65"/>
      <c r="H216" s="65"/>
      <c r="I216" s="65"/>
      <c r="J216" s="65"/>
      <c r="K216" s="65"/>
      <c r="L216" s="65"/>
    </row>
    <row r="217" spans="1:12" x14ac:dyDescent="0.35">
      <c r="A217" s="1"/>
      <c r="B217" s="66" t="s">
        <v>115</v>
      </c>
      <c r="C217" s="62"/>
      <c r="D217" s="67">
        <v>174061642.00305703</v>
      </c>
      <c r="E217" s="67">
        <v>89155941.450426117</v>
      </c>
      <c r="F217" s="67">
        <v>219225619.3015309</v>
      </c>
      <c r="G217" s="67">
        <v>100931842.4810053</v>
      </c>
      <c r="H217" s="67">
        <v>176462763.09855959</v>
      </c>
      <c r="I217" s="67">
        <v>94989239.282956734</v>
      </c>
      <c r="J217" s="67">
        <v>233126148.07427704</v>
      </c>
      <c r="K217" s="67">
        <v>147965810.31143078</v>
      </c>
      <c r="L217" s="59">
        <f>SUM($D217:$K217)</f>
        <v>1235919006.0032434</v>
      </c>
    </row>
    <row r="218" spans="1:12" x14ac:dyDescent="0.35">
      <c r="A218" s="1"/>
      <c r="B218" s="2"/>
      <c r="C218" s="3"/>
    </row>
  </sheetData>
  <mergeCells count="11">
    <mergeCell ref="H7:H9"/>
    <mergeCell ref="I7:I9"/>
    <mergeCell ref="J7:J9"/>
    <mergeCell ref="K7:K9"/>
    <mergeCell ref="L7:L9"/>
    <mergeCell ref="G7:G9"/>
    <mergeCell ref="B7:B9"/>
    <mergeCell ref="C7:C9"/>
    <mergeCell ref="D7:D9"/>
    <mergeCell ref="E7:E9"/>
    <mergeCell ref="F7:F9"/>
  </mergeCells>
  <conditionalFormatting sqref="A29:C37 A39:C44 A46:C54 A98:L99 A101:L102 A119:C122 A124:C127 A129:C138 A140:L142 A144:L149 A151:L151 A153:L153 A155:L157 A159:L161 A163:L165 A169:L169 A171:L171 A189:L191 A193:L195">
    <cfRule type="expression" dxfId="14" priority="1">
      <formula>$D$14="aardgas"</formula>
    </cfRule>
  </conditionalFormatting>
  <conditionalFormatting sqref="A86:D87">
    <cfRule type="expression" dxfId="13" priority="4">
      <formula>$D$14="elektriciteit"</formula>
    </cfRule>
  </conditionalFormatting>
  <conditionalFormatting sqref="A89:D90">
    <cfRule type="expression" dxfId="12" priority="3">
      <formula>$D$14="elektriciteit"</formula>
    </cfRule>
  </conditionalFormatting>
  <conditionalFormatting sqref="A92:D93">
    <cfRule type="expression" dxfId="11" priority="2">
      <formula>$D$14="elektriciteit"</formula>
    </cfRule>
  </conditionalFormatting>
  <conditionalFormatting sqref="B211:K211">
    <cfRule type="expression" dxfId="10" priority="18">
      <formula>$D$14="elektriciteit"</formula>
    </cfRule>
  </conditionalFormatting>
  <conditionalFormatting sqref="B212:K212">
    <cfRule type="expression" dxfId="9" priority="13">
      <formula>$D$14="aardgas"</formula>
    </cfRule>
  </conditionalFormatting>
  <conditionalFormatting sqref="B84:L84">
    <cfRule type="expression" dxfId="8" priority="5">
      <formula>$D$14="elektriciteit"</formula>
    </cfRule>
  </conditionalFormatting>
  <conditionalFormatting sqref="D29:K29 D30:L37 D39:K39 D40:L44 D46:K48 D49:L50 D51:K51 D52:L54 D119:K119 D120:L122 D124:K124 D125:L127 D129:K129 D130:L133 D134:K134 D135:L138">
    <cfRule type="expression" dxfId="7" priority="14">
      <formula>$D$14="aardgas"</formula>
    </cfRule>
  </conditionalFormatting>
  <conditionalFormatting sqref="E86:L86 E87:K87">
    <cfRule type="expression" dxfId="6" priority="12">
      <formula>$D$14="elektriciteit"</formula>
    </cfRule>
  </conditionalFormatting>
  <conditionalFormatting sqref="E89:L89 E90:K90">
    <cfRule type="expression" dxfId="5" priority="11">
      <formula>$D$14="elektriciteit"</formula>
    </cfRule>
  </conditionalFormatting>
  <conditionalFormatting sqref="E92:L92 E93:K93">
    <cfRule type="expression" dxfId="4" priority="10">
      <formula>$D$14="elektriciteit"</formula>
    </cfRule>
  </conditionalFormatting>
  <conditionalFormatting sqref="L167">
    <cfRule type="expression" dxfId="3" priority="9">
      <formula>$D$14="aardgas"</formula>
    </cfRule>
  </conditionalFormatting>
  <conditionalFormatting sqref="L173">
    <cfRule type="expression" dxfId="2" priority="8">
      <formula>$D$14="aardgas"</formula>
    </cfRule>
  </conditionalFormatting>
  <conditionalFormatting sqref="L175">
    <cfRule type="expression" dxfId="1" priority="7">
      <formula>$D$14="aardgas"</formula>
    </cfRule>
  </conditionalFormatting>
  <conditionalFormatting sqref="L198:L201">
    <cfRule type="expression" dxfId="0" priority="6">
      <formula>$D$14="aardgas"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Jonas De Smit</dc:creator>
  <cp:keywords/>
  <dc:description/>
  <cp:lastModifiedBy>Shirley Pauwels</cp:lastModifiedBy>
  <cp:revision/>
  <dcterms:created xsi:type="dcterms:W3CDTF">2015-06-05T18:17:20Z</dcterms:created>
  <dcterms:modified xsi:type="dcterms:W3CDTF">2024-10-29T08:57:13Z</dcterms:modified>
  <cp:category/>
  <cp:contentStatus/>
</cp:coreProperties>
</file>